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defaultThemeVersion="124226"/>
  <mc:AlternateContent xmlns:mc="http://schemas.openxmlformats.org/markup-compatibility/2006">
    <mc:Choice Requires="x15">
      <x15ac:absPath xmlns:x15ac="http://schemas.microsoft.com/office/spreadsheetml/2010/11/ac" url="F:\Risco Assistencial\Encaminhada a ASSNT 27-9\"/>
    </mc:Choice>
  </mc:AlternateContent>
  <bookViews>
    <workbookView xWindow="360" yWindow="225" windowWidth="11475" windowHeight="6090" tabRatio="951"/>
  </bookViews>
  <sheets>
    <sheet name="APRESENTAÇÃO" sheetId="1" r:id="rId1"/>
    <sheet name="1" sheetId="3" r:id="rId2"/>
    <sheet name="2" sheetId="2" r:id="rId3"/>
    <sheet name="3" sheetId="4" r:id="rId4"/>
    <sheet name="4" sheetId="5" r:id="rId5"/>
    <sheet name="5" sheetId="6" r:id="rId6"/>
    <sheet name="5.1" sheetId="7" r:id="rId7"/>
    <sheet name="6" sheetId="13" r:id="rId8"/>
    <sheet name="Plan2" sheetId="15" r:id="rId9"/>
  </sheets>
  <definedNames>
    <definedName name="_xlnm.Print_Area" localSheetId="1">'1'!$A$1:$R$86</definedName>
    <definedName name="_xlnm.Print_Area" localSheetId="2">'2'!$A$1:$G$67</definedName>
    <definedName name="_xlnm.Print_Area" localSheetId="3">'3'!$A$1:$R$33</definedName>
    <definedName name="_xlnm.Print_Area" localSheetId="4">'4'!$A$1:$R$37</definedName>
    <definedName name="_xlnm.Print_Area" localSheetId="5">'5'!$B$10:$S$96</definedName>
    <definedName name="_xlnm.Print_Area" localSheetId="0">APRESENTAÇÃO!$A$1:$R$73</definedName>
  </definedNames>
  <calcPr calcId="171027"/>
</workbook>
</file>

<file path=xl/calcChain.xml><?xml version="1.0" encoding="utf-8"?>
<calcChain xmlns="http://schemas.openxmlformats.org/spreadsheetml/2006/main">
  <c r="F146" i="6" l="1"/>
  <c r="E146" i="6"/>
  <c r="D146" i="6"/>
  <c r="C146" i="6"/>
  <c r="F142" i="6"/>
  <c r="E142" i="6"/>
  <c r="D142" i="6"/>
  <c r="C142" i="6"/>
  <c r="F138" i="6"/>
  <c r="E138" i="6"/>
  <c r="D138" i="6"/>
  <c r="C138" i="6"/>
  <c r="F134" i="6"/>
  <c r="E134" i="6"/>
  <c r="D134" i="6"/>
  <c r="C134" i="6"/>
  <c r="F130" i="6"/>
  <c r="E130" i="6"/>
  <c r="D130" i="6"/>
  <c r="C130" i="6"/>
  <c r="F126" i="6"/>
  <c r="E126" i="6"/>
  <c r="D126" i="6"/>
  <c r="C126" i="6"/>
  <c r="F120" i="6"/>
  <c r="E120" i="6"/>
  <c r="D120" i="6"/>
  <c r="C120" i="6"/>
  <c r="F116" i="6"/>
  <c r="E116" i="6"/>
  <c r="D116" i="6"/>
  <c r="C116" i="6"/>
  <c r="F112" i="6"/>
  <c r="E112" i="6"/>
  <c r="D112" i="6"/>
  <c r="C112" i="6"/>
  <c r="F108" i="6"/>
  <c r="E108" i="6"/>
  <c r="D108" i="6"/>
  <c r="C108" i="6"/>
  <c r="F104" i="6"/>
  <c r="E104" i="6"/>
  <c r="D104" i="6"/>
  <c r="C104" i="6"/>
  <c r="F100" i="6"/>
  <c r="E100" i="6"/>
  <c r="D100" i="6"/>
  <c r="C100" i="6"/>
  <c r="F96" i="6"/>
  <c r="E96" i="6"/>
  <c r="D96" i="6"/>
  <c r="C96" i="6"/>
  <c r="F90" i="6"/>
  <c r="E90" i="6"/>
  <c r="D90" i="6"/>
  <c r="C90" i="6"/>
  <c r="F86" i="6"/>
  <c r="E86" i="6"/>
  <c r="D86" i="6"/>
  <c r="C86" i="6"/>
  <c r="F82" i="6"/>
  <c r="E82" i="6"/>
  <c r="D82" i="6"/>
  <c r="C82" i="6"/>
  <c r="F78" i="6"/>
  <c r="E78" i="6"/>
  <c r="D78" i="6"/>
  <c r="C78" i="6"/>
  <c r="F74" i="6"/>
  <c r="E74" i="6"/>
  <c r="D74" i="6"/>
  <c r="C74" i="6"/>
  <c r="F70" i="6"/>
  <c r="E70" i="6"/>
  <c r="D70" i="6"/>
  <c r="C70" i="6"/>
  <c r="F65" i="6"/>
  <c r="E65" i="6"/>
  <c r="D65" i="6"/>
  <c r="C65" i="6"/>
  <c r="J60" i="6"/>
  <c r="I60" i="6"/>
  <c r="H60" i="6"/>
  <c r="G60" i="6"/>
  <c r="J59" i="6"/>
  <c r="I59" i="6"/>
  <c r="H59" i="6"/>
  <c r="G59" i="6"/>
  <c r="J58" i="6"/>
  <c r="I58" i="6"/>
  <c r="H58" i="6"/>
  <c r="G58" i="6"/>
  <c r="J57" i="6"/>
  <c r="I57" i="6"/>
  <c r="H57" i="6"/>
  <c r="G57" i="6"/>
  <c r="J56" i="6"/>
  <c r="I56" i="6"/>
  <c r="H56" i="6"/>
  <c r="G56" i="6"/>
  <c r="J55" i="6"/>
  <c r="I55" i="6"/>
  <c r="H55" i="6"/>
  <c r="G55" i="6"/>
  <c r="J54" i="6"/>
  <c r="I54" i="6"/>
  <c r="H54" i="6"/>
  <c r="G54" i="6"/>
  <c r="J53" i="6"/>
  <c r="I53" i="6"/>
  <c r="H53" i="6"/>
  <c r="G53" i="6"/>
  <c r="J52" i="6"/>
  <c r="I52" i="6"/>
  <c r="H52" i="6"/>
  <c r="G52" i="6"/>
  <c r="J51" i="6"/>
  <c r="I51" i="6"/>
  <c r="H51" i="6"/>
  <c r="G51" i="6"/>
  <c r="J50" i="6"/>
  <c r="I50" i="6"/>
  <c r="H50" i="6"/>
  <c r="G50" i="6"/>
  <c r="C61" i="6" s="1"/>
  <c r="F46" i="6"/>
  <c r="E46" i="6"/>
  <c r="D46" i="6"/>
  <c r="C46" i="6"/>
  <c r="F40" i="6"/>
  <c r="E40" i="6"/>
  <c r="D40" i="6"/>
  <c r="C40" i="6"/>
  <c r="F36" i="6"/>
  <c r="E36" i="6"/>
  <c r="D36" i="6"/>
  <c r="C36" i="6"/>
  <c r="F32" i="6"/>
  <c r="E32" i="6"/>
  <c r="D32" i="6"/>
  <c r="C32" i="6"/>
  <c r="F28" i="6"/>
  <c r="E28" i="6"/>
  <c r="D28" i="6"/>
  <c r="C28" i="6"/>
  <c r="F24" i="6"/>
  <c r="E24" i="6"/>
  <c r="D24" i="6"/>
  <c r="C24" i="6"/>
  <c r="F20" i="6"/>
  <c r="E20" i="6"/>
  <c r="D20" i="6"/>
  <c r="C20" i="6"/>
  <c r="F16" i="6"/>
  <c r="E16" i="6"/>
  <c r="D16" i="6"/>
  <c r="C16" i="6"/>
  <c r="F12" i="6"/>
  <c r="E12" i="6"/>
  <c r="D12" i="6"/>
  <c r="C12" i="6"/>
  <c r="E69" i="6" l="1"/>
  <c r="E14" i="7" s="1"/>
  <c r="E125" i="6"/>
  <c r="E16" i="7" s="1"/>
  <c r="F125" i="6"/>
  <c r="F16" i="7" s="1"/>
  <c r="D125" i="6"/>
  <c r="D16" i="7" s="1"/>
  <c r="C125" i="6"/>
  <c r="C16" i="7" s="1"/>
  <c r="D95" i="6"/>
  <c r="D15" i="7" s="1"/>
  <c r="F95" i="6"/>
  <c r="F15" i="7" s="1"/>
  <c r="E95" i="6"/>
  <c r="E15" i="7" s="1"/>
  <c r="D69" i="6"/>
  <c r="D14" i="7" s="1"/>
  <c r="F69" i="6"/>
  <c r="F14" i="7" s="1"/>
  <c r="E61" i="6"/>
  <c r="F61" i="6"/>
  <c r="F64" i="6" s="1"/>
  <c r="D61" i="6"/>
  <c r="D63" i="6" s="1"/>
  <c r="D11" i="6"/>
  <c r="D12" i="7" s="1"/>
  <c r="E11" i="6"/>
  <c r="E12" i="7" s="1"/>
  <c r="F11" i="6"/>
  <c r="F12" i="7" s="1"/>
  <c r="C95" i="6"/>
  <c r="C15" i="7" s="1"/>
  <c r="C69" i="6"/>
  <c r="C14" i="7" s="1"/>
  <c r="C11" i="6"/>
  <c r="C12" i="7" s="1"/>
  <c r="C64" i="6"/>
  <c r="C63" i="6"/>
  <c r="C62" i="6"/>
  <c r="E64" i="6"/>
  <c r="E63" i="6"/>
  <c r="E62" i="6"/>
  <c r="F62" i="6"/>
  <c r="F63" i="6" l="1"/>
  <c r="I16" i="7"/>
  <c r="G16" i="7"/>
  <c r="J16" i="7"/>
  <c r="H16" i="7"/>
  <c r="G15" i="7"/>
  <c r="H14" i="7"/>
  <c r="D64" i="6"/>
  <c r="D62" i="6"/>
  <c r="G12" i="7"/>
  <c r="J15" i="7"/>
  <c r="H15" i="7"/>
  <c r="I15" i="7"/>
  <c r="G14" i="7"/>
  <c r="I14" i="7"/>
  <c r="J14" i="7"/>
  <c r="E49" i="6"/>
  <c r="E45" i="6" s="1"/>
  <c r="J12" i="7"/>
  <c r="H12" i="7"/>
  <c r="I12" i="7"/>
  <c r="F49" i="6"/>
  <c r="F45" i="6" s="1"/>
  <c r="C49" i="6"/>
  <c r="C45" i="6" s="1"/>
  <c r="D49" i="6" l="1"/>
  <c r="D45" i="6" s="1"/>
  <c r="D13" i="7" s="1"/>
  <c r="F150" i="6"/>
  <c r="F151" i="6" s="1"/>
  <c r="F13" i="7"/>
  <c r="E150" i="6"/>
  <c r="E151" i="6" s="1"/>
  <c r="E13" i="7"/>
  <c r="C150" i="6"/>
  <c r="C151" i="6" s="1"/>
  <c r="C13" i="7"/>
  <c r="F17" i="7" l="1"/>
  <c r="D150" i="6"/>
  <c r="D17" i="7" s="1"/>
  <c r="E17" i="7"/>
  <c r="C17" i="7"/>
  <c r="I13" i="7"/>
  <c r="J13" i="7"/>
  <c r="H13" i="7"/>
  <c r="G13" i="7"/>
  <c r="F152" i="6"/>
  <c r="F19" i="7" s="1"/>
  <c r="F18" i="7"/>
  <c r="E152" i="6"/>
  <c r="E18" i="7"/>
  <c r="C152" i="6"/>
  <c r="C18" i="7"/>
  <c r="E19" i="7" l="1"/>
  <c r="D151" i="6"/>
  <c r="D152" i="6" s="1"/>
  <c r="C19" i="7"/>
  <c r="F153" i="6"/>
  <c r="F20" i="7" s="1"/>
  <c r="D19" i="7" l="1"/>
  <c r="D153" i="6"/>
  <c r="D20" i="7" s="1"/>
  <c r="E153" i="6"/>
  <c r="E20" i="7" s="1"/>
  <c r="C153" i="6"/>
  <c r="D18" i="7"/>
  <c r="C20" i="7"/>
</calcChain>
</file>

<file path=xl/comments1.xml><?xml version="1.0" encoding="utf-8"?>
<comments xmlns="http://schemas.openxmlformats.org/spreadsheetml/2006/main">
  <authors>
    <author>Mirian Carvalho Lopes</author>
  </authors>
  <commentList>
    <comment ref="B20" authorId="0" shapeId="0">
      <text>
        <r>
          <rPr>
            <b/>
            <sz val="9"/>
            <color indexed="81"/>
            <rFont val="Tahoma"/>
            <family val="2"/>
          </rPr>
          <t>Mirian Carvalho Lopes:</t>
        </r>
        <r>
          <rPr>
            <sz val="9"/>
            <color indexed="81"/>
            <rFont val="Tahoma"/>
            <family val="2"/>
          </rPr>
          <t xml:space="preserve">
</t>
        </r>
        <r>
          <rPr>
            <sz val="9"/>
            <color indexed="81"/>
            <rFont val="Calibri"/>
            <family val="2"/>
            <scheme val="minor"/>
          </rPr>
          <t>Descrever a natureza e a magnitude do problema (estimativa da quantidade de pessoas afetadas) Neste sentido, as evidências e percepções também devem ser consideradas na resposta. 
Estabelecer as causas do problema (Para definição clara do problema e sua descrição é necessário responder por que o governo deve intervir. Na descrição do problema devem ser apontadas as falhas ou distorções identificadas e que deram origem à necessidade de intervenção regulatória.)</t>
        </r>
      </text>
    </comment>
    <comment ref="B30" authorId="0" shapeId="0">
      <text>
        <r>
          <rPr>
            <b/>
            <sz val="9"/>
            <color indexed="81"/>
            <rFont val="Calibri"/>
            <family val="2"/>
            <scheme val="minor"/>
          </rPr>
          <t>Mirian Carvalho Lopes:</t>
        </r>
        <r>
          <rPr>
            <sz val="9"/>
            <color indexed="81"/>
            <rFont val="Calibri"/>
            <family val="2"/>
            <scheme val="minor"/>
          </rPr>
          <t xml:space="preserve">
(Identificar qual é o conjunto de destinatários alcançados pelo problema – importante para identificar os potenciais participantes dos grupos de discussão (operadoras, prestadores e consumidores) para que estes possam contribuir com informações importantes para compreensão do problema a ser trabalhado).</t>
        </r>
      </text>
    </comment>
    <comment ref="B44" authorId="0" shapeId="0">
      <text>
        <r>
          <rPr>
            <b/>
            <sz val="9"/>
            <color indexed="81"/>
            <rFont val="Calibri"/>
            <family val="2"/>
            <scheme val="minor"/>
          </rPr>
          <t>Mirian Carvalho Lopes:</t>
        </r>
        <r>
          <rPr>
            <sz val="9"/>
            <color indexed="81"/>
            <rFont val="Calibri"/>
            <family val="2"/>
            <scheme val="minor"/>
          </rPr>
          <t xml:space="preserve">
Responder às perguntas do checklist de impactos operacionais.
Utilizar informações disponíveis na página 25, do "Manual Prático" referentes às formas de participação social na ANS.</t>
        </r>
        <r>
          <rPr>
            <sz val="9"/>
            <color indexed="81"/>
            <rFont val="Tahoma"/>
            <family val="2"/>
          </rPr>
          <t xml:space="preserve"> </t>
        </r>
      </text>
    </comment>
    <comment ref="B54" authorId="0" shapeId="0">
      <text>
        <r>
          <rPr>
            <b/>
            <sz val="9"/>
            <color indexed="81"/>
            <rFont val="Calibri"/>
            <family val="2"/>
            <scheme val="minor"/>
          </rPr>
          <t>Mirian Carvalho Lopes:</t>
        </r>
        <r>
          <rPr>
            <sz val="9"/>
            <color indexed="81"/>
            <rFont val="Calibri"/>
            <family val="2"/>
            <scheme val="minor"/>
          </rPr>
          <t xml:space="preserve">
Descrição clara dos objetivos da ação do Governo a serem atingidos pela intervenção regulatória, considerando-se as causas do problema/ quais são os resultados desejados?
+ O que precisa mudar?
+ Qual é a magnitude das mudanças?</t>
        </r>
      </text>
    </comment>
    <comment ref="B66" authorId="0" shapeId="0">
      <text>
        <r>
          <rPr>
            <b/>
            <sz val="9"/>
            <color indexed="81"/>
            <rFont val="Calibri"/>
            <family val="2"/>
            <scheme val="minor"/>
          </rPr>
          <t>Mirian Carvalho Lopes:</t>
        </r>
        <r>
          <rPr>
            <sz val="9"/>
            <color indexed="81"/>
            <rFont val="Calibri"/>
            <family val="2"/>
            <scheme val="minor"/>
          </rPr>
          <t xml:space="preserve">
Quais as alternativas para solução do problema foram consideradas? 
+ Descrever e mensurar os custos e os benefícios, em termos financeiros (se possível), da regulação para os principais grupos afetados. 
+ Elencar custos e benefícios não financeiros. Avaliar os riscos envolvidos nas alternativas  consideradas.
+ O regulamento proposto implica alteração e/ou revogação de outro regulamento existente? Caso afirmativo, discriminar. 
+ Avaliar a correlação entre a regulação proposta e o estoque regulatório. </t>
        </r>
      </text>
    </comment>
    <comment ref="B77" authorId="0" shapeId="0">
      <text>
        <r>
          <rPr>
            <b/>
            <sz val="9"/>
            <color indexed="81"/>
            <rFont val="Calibri"/>
            <family val="2"/>
            <scheme val="minor"/>
          </rPr>
          <t>Mirian Carvalho Lopes:</t>
        </r>
        <r>
          <rPr>
            <sz val="9"/>
            <color indexed="81"/>
            <rFont val="Calibri"/>
            <family val="2"/>
            <scheme val="minor"/>
          </rPr>
          <t xml:space="preserve">
Justificar a opção preferencial, inclusive considerando a opção de não regular. 
</t>
        </r>
      </text>
    </comment>
  </commentList>
</comments>
</file>

<file path=xl/comments2.xml><?xml version="1.0" encoding="utf-8"?>
<comments xmlns="http://schemas.openxmlformats.org/spreadsheetml/2006/main">
  <authors>
    <author>Mirian Carvalho Lopes</author>
  </authors>
  <commentList>
    <comment ref="B10" authorId="0" shapeId="0">
      <text>
        <r>
          <rPr>
            <b/>
            <sz val="9"/>
            <color indexed="81"/>
            <rFont val="Calibri"/>
            <family val="2"/>
            <scheme val="minor"/>
          </rPr>
          <t>Mirian Carvalho Lopes:</t>
        </r>
        <r>
          <rPr>
            <sz val="9"/>
            <color indexed="81"/>
            <rFont val="Calibri"/>
            <family val="2"/>
            <scheme val="minor"/>
          </rPr>
          <t xml:space="preserve">
Esta triagem preliminar é baseada na metodologia de análise multicritério, também conhecida como
método de análise hierárquica, que corresponde a um método simples e confiável que busca auxiliar os
tomadores de decisão na escolha da melhor alternativa regulatória possível para o problema ou situação a partir
de dados qualitativos ou quantitativos mensuráveis, sejam eles tangíveis ou intangíveis, capazes de identificar
impactos regulatórios significativos que possam demandar o aprofundamento da análise, eventuais ajustes ou
medidas mitigadoras com o intuito de contribuir para a efetividade da atuação regulatória e viabilizar o alcance
dos objetivos pretendidos.</t>
        </r>
      </text>
    </comment>
  </commentList>
</comments>
</file>

<file path=xl/sharedStrings.xml><?xml version="1.0" encoding="utf-8"?>
<sst xmlns="http://schemas.openxmlformats.org/spreadsheetml/2006/main" count="607" uniqueCount="355">
  <si>
    <t xml:space="preserve">Assunto: </t>
  </si>
  <si>
    <t xml:space="preserve">Equipe Técnica Responsável: </t>
  </si>
  <si>
    <t xml:space="preserve">Portaria de iniciativa (n.º e ano): </t>
  </si>
  <si>
    <t xml:space="preserve">Diretor: </t>
  </si>
  <si>
    <t xml:space="preserve">José Carlos de Souza Abrahão </t>
  </si>
  <si>
    <t xml:space="preserve">Processo n.º: </t>
  </si>
  <si>
    <t>Comum</t>
  </si>
  <si>
    <t xml:space="preserve">Regime de Tramitação: </t>
  </si>
  <si>
    <t xml:space="preserve">Data: </t>
  </si>
  <si>
    <t xml:space="preserve">Área Responsável: </t>
  </si>
  <si>
    <t>Apresentação</t>
  </si>
  <si>
    <t>Este relatório é um documento interno com a finalidade especifica de subsidiar a tomada de decisão sobre uma proposta de intervenção regulatória formulada pela ANS. Para tanto, seu preenchimento deve ser feito de forma clara a objetiva, a fim de explicitar as principais razões que fundamentam a referida proposição regulatória.</t>
  </si>
  <si>
    <t>Instrução de Preenchimento</t>
  </si>
  <si>
    <t>·         Por favor, preencha todos os campos deste documento. Quando não considerar a pergunta pertinente ou aplicável, escreva algo que indique a sua percepção, de forma a termos certeza de que a questão foi apreciada e não houve pulo ou esquecimento no preenchimento.</t>
  </si>
  <si>
    <t>·         Neste Relatório, os termos ato normativo e regulamento são considerados como sinônimos, e serão utilizados para se referir à proposta elaborada (se for o caso) à Diretoria Colegiada da ANS.</t>
  </si>
  <si>
    <t>·         Para respostas de múltipla escolha, marque um X na opção que melhor defina seu entendimento quanto ao assunto. Observe se necessário marcar somente uma ou se é possível marcar mais de uma resposta.</t>
  </si>
  <si>
    <t>·         Nos itens de resposta aberta, por favor, siga as instruções relacionadas ao tamanho e à forma de resposta (número de linhas e utilização de tópicos).</t>
  </si>
  <si>
    <t>Para preenchimento do referido documento, sugerimos consultar o “Guia de Boas Práticas Regulatórias – Manual Prático – Orientações básicas para procedimentos relacionados ao fluxo regulatório”, disponível em Arquivos, na Comunidade Temática da Intranet “Boas Práticas Regulatórias”.</t>
  </si>
  <si>
    <t>Checklist de impactos operacionais</t>
  </si>
  <si>
    <t>Matriz Auxiliar para desenho de cenários</t>
  </si>
  <si>
    <t>1. Qual o problema a ser resolvido?</t>
  </si>
  <si>
    <t xml:space="preserve">2. Quais grupos são potencialmente afetados pelo problema? </t>
  </si>
  <si>
    <t>3. Quais são preliminarmente os custos operacionais e os mecanismos de consulta?</t>
  </si>
  <si>
    <t>4. Quais são os objetivos a serem alcançados?</t>
  </si>
  <si>
    <t>5.Quais são as opções existentes para resolver o problema?</t>
  </si>
  <si>
    <t>6. Qual das opções elencadas acima é a mais adequada para resolver o problema?</t>
  </si>
  <si>
    <t>Sumário Executivo de Impacto Regulatório</t>
  </si>
  <si>
    <t>1.Necessidade de viagens (além da cota prevista):</t>
  </si>
  <si>
    <t>5. Necessidade de alterações contratuais:</t>
  </si>
  <si>
    <t>4. Necessidade de consultores para estudos:</t>
  </si>
  <si>
    <t>2. Necessidades de capacitação (para incluir no  PAC):</t>
  </si>
  <si>
    <t>Relacionamento e telecomunicação/correio:</t>
  </si>
  <si>
    <t>Mudanças na Infraestrutura:</t>
  </si>
  <si>
    <t>Gestão documental e cópias:</t>
  </si>
  <si>
    <t>Pessoal:</t>
  </si>
  <si>
    <t>Transporte/logística:</t>
  </si>
  <si>
    <t>Comunicação:</t>
  </si>
  <si>
    <t>11. Tecnologia da Informação:</t>
  </si>
  <si>
    <t>OBS: Este checklist constitui ferramenta importante para previsibilidade dos impactos internos, diretamente relacionados às atribuições da Diretoria de Gestão.</t>
  </si>
  <si>
    <t>2.Envolve impactos econômicos:</t>
  </si>
  <si>
    <t xml:space="preserve">1. Envolve mais de uma área (necessidade de levantamento de informações e discussões entre áreas distintas): </t>
  </si>
  <si>
    <t>3. Envolve efeitos desproporcionais sobre regiões ou grupos específicos:</t>
  </si>
  <si>
    <t>4. Necessita levantamento de informações específicas e/ou pesquisas:</t>
  </si>
  <si>
    <t>5. Tendência de agravamento da situação a longo prazo:</t>
  </si>
  <si>
    <t>6. Trata-se de correção de consequências de norma que foi editada sem análise de impacto</t>
  </si>
  <si>
    <t>OBS: Em caso de resposta positiva para qualquer um dos itens listados acima, a proposta de intervenção regulatória deve ser classificada como indicada para a realização de análise de nível intermediário.</t>
  </si>
  <si>
    <t>I - Análise da Falha de Mercado</t>
  </si>
  <si>
    <t>II - Análise do problema - origem, magnitude (dados existentes)</t>
  </si>
  <si>
    <t>III - Atores atingidos pelas falhas e/ou pelas soluções dessas falhas</t>
  </si>
  <si>
    <t>IV - Soluções já existentes ou propostas</t>
  </si>
  <si>
    <t>V - Comparação entre propostas</t>
  </si>
  <si>
    <t>VARIÁVEL</t>
  </si>
  <si>
    <t>PROPOSTA 1</t>
  </si>
  <si>
    <t>PROPOSTA 2</t>
  </si>
  <si>
    <t>PROPOSTA 3</t>
  </si>
  <si>
    <t>1. Descrição da proposta</t>
  </si>
  <si>
    <t>2. Facilidades de implementação</t>
  </si>
  <si>
    <t xml:space="preserve">3. Dificuldades de implementação - custos administrativos </t>
  </si>
  <si>
    <t>4. Monitoramento: descrição dos procedimentos e custos</t>
  </si>
  <si>
    <t>5. Avaliação - descrição dos procedimentos e custos</t>
  </si>
  <si>
    <t>6.Enforcement - descrição dos procedimentos e custos</t>
  </si>
  <si>
    <t>7.Impacto distributivo</t>
  </si>
  <si>
    <t>8. Impacto para o consumidor</t>
  </si>
  <si>
    <t>9. Impacto para as operadoras</t>
  </si>
  <si>
    <t>10. Impacto para os prestadores</t>
  </si>
  <si>
    <t>CRITÉRIOS PARA A ANÁLISE INTERMEDIÁRIA</t>
  </si>
  <si>
    <t>Alternativa 1</t>
  </si>
  <si>
    <t>Alternativa 2</t>
  </si>
  <si>
    <t>Alternativa 3</t>
  </si>
  <si>
    <t>Alternativa 4</t>
  </si>
  <si>
    <r>
      <t xml:space="preserve">1. CRITÉRIOS APONTADOS NO VALOR </t>
    </r>
    <r>
      <rPr>
        <b/>
        <sz val="12"/>
        <color indexed="8"/>
        <rFont val="Calibri"/>
        <family val="2"/>
      </rPr>
      <t>EFICIÊNCIA</t>
    </r>
  </si>
  <si>
    <t>1.1 A sustentabilidade econômica das OPS pode ser afetada com a medida? ex: impactos em garantias financeiras, solvência (riscos operacionais), impactos tributários e fiscais?</t>
  </si>
  <si>
    <r>
      <t>ALTO IMPACTO</t>
    </r>
    <r>
      <rPr>
        <sz val="11"/>
        <color theme="1"/>
        <rFont val="Calibri"/>
        <family val="2"/>
        <scheme val="minor"/>
      </rPr>
      <t>: A operadora corre maior probabilidade de se situar nas faixas de alto risco do monitoramento econômico-financeiro (porte e principais indicadores: liquidez corrente; índice combinado; margem de lucro líquido e endividamento de curto prazo).</t>
    </r>
  </si>
  <si>
    <t>x</t>
  </si>
  <si>
    <r>
      <t>MÉDIO IMPACTO</t>
    </r>
    <r>
      <rPr>
        <sz val="11"/>
        <color theme="1"/>
        <rFont val="Calibri"/>
        <family val="2"/>
        <scheme val="minor"/>
      </rPr>
      <t>: Há impacto financeiro significativo, fazendo com que a operadora tenha de se reorganizar para cumprir o regulamento.</t>
    </r>
  </si>
  <si>
    <r>
      <t>BAIXO IMPACTO</t>
    </r>
    <r>
      <rPr>
        <sz val="11"/>
        <color theme="1"/>
        <rFont val="Calibri"/>
        <family val="2"/>
        <scheme val="minor"/>
      </rPr>
      <t>: Nenhum impacto ou impacto pouco significativo nesse quesito</t>
    </r>
  </si>
  <si>
    <t>1.2 São identificados impactos que afetariam a precificação ? Que tipo de produtos seriam impactados ex: individuais/coletivos, diferentes faixas de preço?</t>
  </si>
  <si>
    <r>
      <t>ALTO</t>
    </r>
    <r>
      <rPr>
        <sz val="11"/>
        <color theme="1"/>
        <rFont val="Calibri"/>
        <family val="2"/>
        <scheme val="minor"/>
      </rPr>
      <t xml:space="preserve">: Aumento da despesa assistencial (decorrente de ampliação de rede/cobertura ou decorrente do cumprimento das exigências regulatórias)  impactando os preços. </t>
    </r>
  </si>
  <si>
    <r>
      <t>MÉDIO</t>
    </r>
    <r>
      <rPr>
        <sz val="11"/>
        <color theme="1"/>
        <rFont val="Calibri"/>
        <family val="2"/>
        <scheme val="minor"/>
      </rPr>
      <t>: Aumento das despesas, mas com alguma compensação, de forma que a precificação não seja alterada (incentivos às ações de promoção e prevenção).</t>
    </r>
  </si>
  <si>
    <r>
      <t>BAIXO</t>
    </r>
    <r>
      <rPr>
        <sz val="11"/>
        <color theme="1"/>
        <rFont val="Calibri"/>
        <family val="2"/>
        <scheme val="minor"/>
      </rPr>
      <t>: Readequação do pacto inter geracional ou qualquer outra medida que possa reduzir os preços para a maior parcela dos beneficiários de um determinado plano, ou não são identificados aspectos que afetariam a precificação.</t>
    </r>
  </si>
  <si>
    <t>1.3 São identificados aspectos que impactariam a seleção adversa das OPS?</t>
  </si>
  <si>
    <r>
      <t>ALTO</t>
    </r>
    <r>
      <rPr>
        <sz val="11"/>
        <color theme="1"/>
        <rFont val="Calibri"/>
        <family val="2"/>
        <scheme val="minor"/>
      </rPr>
      <t>: Necessidade de adequação atuarial  que reduza os preços para segmentos da população que tendem a gerar maiores custos para as operadoras de planos de saúde (idosos, mulheres em idade fértil, indivíduos com doenças crônicas)</t>
    </r>
  </si>
  <si>
    <r>
      <t>MÉDIO</t>
    </r>
    <r>
      <rPr>
        <sz val="11"/>
        <color theme="1"/>
        <rFont val="Calibri"/>
        <family val="2"/>
        <scheme val="minor"/>
      </rPr>
      <t>: Definição de preço mínimo/adequação atuarial e elevação do ponto de corte para o pool de risco ou qualquer medida que diminua a liberdade de precificação das operadoras</t>
    </r>
  </si>
  <si>
    <r>
      <t>BAIXO</t>
    </r>
    <r>
      <rPr>
        <sz val="11"/>
        <color theme="1"/>
        <rFont val="Calibri"/>
        <family val="2"/>
        <scheme val="minor"/>
      </rPr>
      <t>: Definição de preço mínimo/adequação atuarial ou presença de qualquer medida que permita às operadoras melhor discriminar risco em relação à situação atual (ex: ampliação da faixa de precificação, de acordo com o risco) ou não são identificados aspectos que impactem a seleção adversa.</t>
    </r>
  </si>
  <si>
    <t>1.4 A medida proposta afeta de forma isonômica os diferentes arranjos de OPS  ex:  modalidade, verticalização, porte, regionalização?</t>
  </si>
  <si>
    <r>
      <t>ALTO</t>
    </r>
    <r>
      <rPr>
        <sz val="11"/>
        <color theme="1"/>
        <rFont val="Calibri"/>
        <family val="2"/>
        <scheme val="minor"/>
      </rPr>
      <t>: Medida beneficia indiretamente alguma modalidade, ou alguma modalidade ou porte pode ser favorecida quanto à facilidade de implementação.</t>
    </r>
  </si>
  <si>
    <r>
      <t>MÉDIO:</t>
    </r>
    <r>
      <rPr>
        <sz val="11"/>
        <color theme="1"/>
        <rFont val="Calibri"/>
        <family val="2"/>
        <scheme val="minor"/>
      </rPr>
      <t xml:space="preserve">  Imposição de alguma regra ou estímulo direcionado a determinado arranjo (ex: regras obrigatórias para quem possui rede própria)</t>
    </r>
  </si>
  <si>
    <r>
      <t>BAIXO</t>
    </r>
    <r>
      <rPr>
        <sz val="11"/>
        <color theme="1"/>
        <rFont val="Calibri"/>
        <family val="2"/>
        <scheme val="minor"/>
      </rPr>
      <t>: A medida trata as operadoras de forma específica/diferenciada, de acordo com sua modalidade ou porte.</t>
    </r>
  </si>
  <si>
    <t>1.5 A medida proposta pode afetar a demanda por planos no setor?</t>
  </si>
  <si>
    <r>
      <t>ALTO</t>
    </r>
    <r>
      <rPr>
        <sz val="11"/>
        <color theme="1"/>
        <rFont val="Calibri"/>
        <family val="2"/>
        <scheme val="minor"/>
      </rPr>
      <t>: A medida pode levar a situações de aumento ou redução da demanda</t>
    </r>
  </si>
  <si>
    <r>
      <t>MÉDIO</t>
    </r>
    <r>
      <rPr>
        <sz val="11"/>
        <color theme="1"/>
        <rFont val="Calibri"/>
        <family val="2"/>
        <scheme val="minor"/>
      </rPr>
      <t>: A proposta não afetará a demanda</t>
    </r>
  </si>
  <si>
    <r>
      <t>BAIXO</t>
    </r>
    <r>
      <rPr>
        <sz val="11"/>
        <color theme="1"/>
        <rFont val="Calibri"/>
        <family val="2"/>
        <scheme val="minor"/>
      </rPr>
      <t xml:space="preserve">: A proposta pressupõe um novo equilíbrio, alterando a demanda, com contrapartida de oferta. </t>
    </r>
  </si>
  <si>
    <t>1.6 Os prestadores de serviços de saúde podem ser afetados: positivamente/negativamente?</t>
  </si>
  <si>
    <r>
      <t>ALTO</t>
    </r>
    <r>
      <rPr>
        <sz val="11"/>
        <color theme="1"/>
        <rFont val="Calibri"/>
        <family val="2"/>
        <scheme val="minor"/>
      </rPr>
      <t>: Aumento dos custos para os prestadores sem nenhuma contrapartida (ex: regulação direta e restritora ,redução de demanda; critérios de remuneração diferenciada).</t>
    </r>
  </si>
  <si>
    <r>
      <t>MÉDIO</t>
    </r>
    <r>
      <rPr>
        <sz val="11"/>
        <color theme="1"/>
        <rFont val="Calibri"/>
        <family val="2"/>
        <scheme val="minor"/>
      </rPr>
      <t xml:space="preserve">: Aumento dos custos para os prestadores com alguma contrapartida (ex: regulação direta e restritora ,redução de demanda; critérios de remuneração diferenciada - (pressupõe melhoria da qualidade) ou sem efeitos </t>
    </r>
  </si>
  <si>
    <r>
      <t>BAIXO</t>
    </r>
    <r>
      <rPr>
        <sz val="11"/>
        <color theme="1"/>
        <rFont val="Calibri"/>
        <family val="2"/>
        <scheme val="minor"/>
      </rPr>
      <t xml:space="preserve">: Efeitos indiretos ou efeitos positivos </t>
    </r>
  </si>
  <si>
    <t>1.7 O modelo de negócio pode ser afetado pela medida?</t>
  </si>
  <si>
    <r>
      <t>ALTO:</t>
    </r>
    <r>
      <rPr>
        <sz val="11"/>
        <color theme="1"/>
        <rFont val="Calibri"/>
        <family val="2"/>
        <scheme val="minor"/>
      </rPr>
      <t xml:space="preserve"> Programas de Qualidade/medidas administrativas que impliquem reorganização das operadoras (ou de parte considerável delas) para atender as exigências do regulamento</t>
    </r>
  </si>
  <si>
    <r>
      <t>MÉDIO</t>
    </r>
    <r>
      <rPr>
        <sz val="11"/>
        <color theme="1"/>
        <rFont val="Calibri"/>
        <family val="2"/>
        <scheme val="minor"/>
      </rPr>
      <t>: Presença de quaisquer medidas que possam tornar necessário que algumas operadoras reorganizem seu negócio (ex: pool de risco/medidas de alteração nas variáveis de monitoramento de risco econômico-financeiro)</t>
    </r>
  </si>
  <si>
    <r>
      <t>BAIXO</t>
    </r>
    <r>
      <rPr>
        <sz val="11"/>
        <color theme="1"/>
        <rFont val="Calibri"/>
        <family val="2"/>
        <scheme val="minor"/>
      </rPr>
      <t>:  Presença de qualquer outra medida que incentive uma determinada organização administrativa ou modelo de negócio sem obrigar sua adoção (ex: medida que incentive o investimento em rede)ou não afeta.</t>
    </r>
  </si>
  <si>
    <t>1.8  Existe potencial para modificar os aspectos concorrenciais?</t>
  </si>
  <si>
    <r>
      <t>ALTO</t>
    </r>
    <r>
      <rPr>
        <sz val="11"/>
        <color theme="1"/>
        <rFont val="Calibri"/>
        <family val="2"/>
        <scheme val="minor"/>
      </rPr>
      <t>: Diminuição da concorrência. Aumento de exigências assistenciais e econômico-financeiras</t>
    </r>
  </si>
  <si>
    <r>
      <t>MÉDIO</t>
    </r>
    <r>
      <rPr>
        <sz val="11"/>
        <color theme="1"/>
        <rFont val="Calibri"/>
        <family val="2"/>
        <scheme val="minor"/>
      </rPr>
      <t xml:space="preserve">: Não altera a concorrência (ex: monitoramento dos mercados relevantes) </t>
    </r>
  </si>
  <si>
    <r>
      <t>BAIXO</t>
    </r>
    <r>
      <rPr>
        <sz val="11"/>
        <color theme="1"/>
        <rFont val="Calibri"/>
        <family val="2"/>
        <scheme val="minor"/>
      </rPr>
      <t>: Aumento da concorrência (ex: pode reduzir barreiras à entrada)</t>
    </r>
  </si>
  <si>
    <r>
      <t xml:space="preserve">2. CRITÉRIOS APONTADOS NO VALOR </t>
    </r>
    <r>
      <rPr>
        <b/>
        <sz val="12"/>
        <color indexed="8"/>
        <rFont val="Calibri"/>
        <family val="2"/>
      </rPr>
      <t>EFETIVIDADE</t>
    </r>
  </si>
  <si>
    <t xml:space="preserve">2.1 A medida proposta prevê algum tipo de aferição da sua efetividade: </t>
  </si>
  <si>
    <r>
      <t>ALTO</t>
    </r>
    <r>
      <rPr>
        <sz val="11"/>
        <color theme="1"/>
        <rFont val="Calibri"/>
        <family val="2"/>
        <scheme val="minor"/>
      </rPr>
      <t>: Não há medida ou referência para a proposta</t>
    </r>
  </si>
  <si>
    <r>
      <t>BAIXO</t>
    </r>
    <r>
      <rPr>
        <sz val="11"/>
        <color theme="1"/>
        <rFont val="Calibri"/>
        <family val="2"/>
        <scheme val="minor"/>
      </rPr>
      <t>: Há um indicador e/ou meta para a proposta</t>
    </r>
  </si>
  <si>
    <t>2.2 A medida proposta pode gerar impactos na qualidade de vida dos beneficiários:</t>
  </si>
  <si>
    <t>Impacto na percepção do Estado Geral de Saúde;</t>
  </si>
  <si>
    <t>Impacto no diagnóstico e tratamento;</t>
  </si>
  <si>
    <t>Impacto na identificação e manejo da capacidade funcional/Impacto na percepção de segurança na atenção à saúde;</t>
  </si>
  <si>
    <t>Impacto nos aspectos sociais, emocionais e de saúde mental;</t>
  </si>
  <si>
    <t xml:space="preserve">Impacto na satisfação com os serviços de saúde (Qualificação/Acreditação), </t>
  </si>
  <si>
    <t>Mudanças no perfil de morbi-mortalidade</t>
  </si>
  <si>
    <t>Impacto direto na qualidade da assistência prestada (QUALISS/desempenho prestadores/remuneração com base em parâmetros de qualidade)</t>
  </si>
  <si>
    <t>Impacto na melhoria das práticas de gestão das operadoras (governança corporativa; gestão de riscos)ou impacto na diluição de risco das operadoras (alinhamento de critérios assistências e econômico-financeiros)</t>
  </si>
  <si>
    <t>Impacto na relação com beneficiários (transparência/atendimento)</t>
  </si>
  <si>
    <t>Impactos na gestão assistencial/ linhas de cuidado</t>
  </si>
  <si>
    <t>Impacto na redução de consultas/exames/internações</t>
  </si>
  <si>
    <t>total</t>
  </si>
  <si>
    <r>
      <t>ALTO</t>
    </r>
    <r>
      <rPr>
        <sz val="11"/>
        <color theme="1"/>
        <rFont val="Calibri"/>
        <family val="2"/>
        <scheme val="minor"/>
      </rPr>
      <t>: Nenhum dos elementos está presente</t>
    </r>
  </si>
  <si>
    <r>
      <t>MÉDIO</t>
    </r>
    <r>
      <rPr>
        <sz val="11"/>
        <color theme="1"/>
        <rFont val="Calibri"/>
        <family val="2"/>
        <scheme val="minor"/>
      </rPr>
      <t>: Presença de um a dois elementos</t>
    </r>
  </si>
  <si>
    <r>
      <t>BAIXO</t>
    </r>
    <r>
      <rPr>
        <sz val="11"/>
        <color theme="1"/>
        <rFont val="Calibri"/>
        <family val="2"/>
        <scheme val="minor"/>
      </rPr>
      <t>: Presença de três ou mais elementos ou mudanças no perfil de morbi-mortalidade (longo prazo)</t>
    </r>
  </si>
  <si>
    <t>2.3 É possível realizar o acompanhamento de informações que apontem os resultados da implementação da proposta?</t>
  </si>
  <si>
    <r>
      <t>ALTO</t>
    </r>
    <r>
      <rPr>
        <sz val="11"/>
        <color theme="1"/>
        <rFont val="Calibri"/>
        <family val="2"/>
        <scheme val="minor"/>
      </rPr>
      <t>: Não há previsão</t>
    </r>
  </si>
  <si>
    <r>
      <t>BAIXO</t>
    </r>
    <r>
      <rPr>
        <sz val="11"/>
        <color theme="1"/>
        <rFont val="Calibri"/>
        <family val="2"/>
        <scheme val="minor"/>
      </rPr>
      <t>: Há previsão de divulgação e periodicidade na proposta</t>
    </r>
  </si>
  <si>
    <r>
      <t xml:space="preserve">3. CRITÉRIOS APONTADOS NO VALOR </t>
    </r>
    <r>
      <rPr>
        <b/>
        <sz val="12"/>
        <color indexed="8"/>
        <rFont val="Calibri"/>
        <family val="2"/>
      </rPr>
      <t>EQUIDADE</t>
    </r>
  </si>
  <si>
    <t>3.1 A medida proposta pode impactar o acesso dos beneficiários de planos de saúde aos serviços de atenção à saúde?</t>
  </si>
  <si>
    <r>
      <t>ALTO</t>
    </r>
    <r>
      <rPr>
        <sz val="11"/>
        <color theme="1"/>
        <rFont val="Calibri"/>
        <family val="2"/>
        <scheme val="minor"/>
      </rPr>
      <t>: Limita ou restringe o acesso</t>
    </r>
  </si>
  <si>
    <r>
      <t>MÉDIO</t>
    </r>
    <r>
      <rPr>
        <sz val="11"/>
        <color theme="1"/>
        <rFont val="Calibri"/>
        <family val="2"/>
        <scheme val="minor"/>
      </rPr>
      <t>: Restringe o acesso, mas de forma positiva, tornando-o organizado ( ex: acesso organizado ao PROMO-PREV)</t>
    </r>
  </si>
  <si>
    <r>
      <t>BAIXO</t>
    </r>
    <r>
      <rPr>
        <sz val="11"/>
        <color theme="1"/>
        <rFont val="Calibri"/>
        <family val="2"/>
        <scheme val="minor"/>
      </rPr>
      <t>: Garante ou amplia o acesso/não impacta</t>
    </r>
  </si>
  <si>
    <t>3.2 A medida proposta pode impactar a qualidade dos serviços de atenção à saúde prestados aos beneficiários em curto prazo?</t>
  </si>
  <si>
    <r>
      <t>ALTO</t>
    </r>
    <r>
      <rPr>
        <sz val="11"/>
        <color theme="1"/>
        <rFont val="Calibri"/>
        <family val="2"/>
        <scheme val="minor"/>
      </rPr>
      <t>: Pode comprometer a qualidade (segurança do paciente, acessibilidade, conforto)</t>
    </r>
  </si>
  <si>
    <r>
      <t>MÉDIO</t>
    </r>
    <r>
      <rPr>
        <sz val="11"/>
        <color theme="1"/>
        <rFont val="Calibri"/>
        <family val="2"/>
        <scheme val="minor"/>
      </rPr>
      <t>: Não altera os aspectos da qualidade</t>
    </r>
  </si>
  <si>
    <r>
      <t>BAIXO</t>
    </r>
    <r>
      <rPr>
        <sz val="11"/>
        <color theme="1"/>
        <rFont val="Calibri"/>
        <family val="2"/>
        <scheme val="minor"/>
      </rPr>
      <t>: Pode melhorar a qualidade dos serviços prestados</t>
    </r>
  </si>
  <si>
    <t>3.3 A medida proposta pode gerar, por parte da operadora, a adoção de mecanismos de regulação?</t>
  </si>
  <si>
    <r>
      <t>ALTO</t>
    </r>
    <r>
      <rPr>
        <sz val="11"/>
        <color theme="1"/>
        <rFont val="Calibri"/>
        <family val="2"/>
        <scheme val="minor"/>
      </rPr>
      <t>: Estimula a adoção de meios ou recursos técnicos, administrativos ou financeiros para o gerenciamento da prestação de serviços, limitando o acesso.</t>
    </r>
  </si>
  <si>
    <r>
      <t>MÉDIO</t>
    </r>
    <r>
      <rPr>
        <sz val="11"/>
        <color theme="1"/>
        <rFont val="Calibri"/>
        <family val="2"/>
        <scheme val="minor"/>
      </rPr>
      <t>: Pode estimular a adoção, mas sem limitar o acesso.</t>
    </r>
  </si>
  <si>
    <r>
      <t>BAIXO</t>
    </r>
    <r>
      <rPr>
        <sz val="11"/>
        <color theme="1"/>
        <rFont val="Calibri"/>
        <family val="2"/>
        <scheme val="minor"/>
      </rPr>
      <t>: Não estimula a adoção</t>
    </r>
  </si>
  <si>
    <t>3.4 A medida proposta pode induzir à alteração da relação Operadoras/Prestadores?</t>
  </si>
  <si>
    <r>
      <t>ALTO</t>
    </r>
    <r>
      <rPr>
        <sz val="11"/>
        <color theme="1"/>
        <rFont val="Calibri"/>
        <family val="2"/>
        <scheme val="minor"/>
      </rPr>
      <t>: Pode deteriorar o relacionamento (afetar a resolutividade dos conflitos ou interferir na transparência da relação)</t>
    </r>
  </si>
  <si>
    <r>
      <t>MÉDIO</t>
    </r>
    <r>
      <rPr>
        <sz val="11"/>
        <color theme="1"/>
        <rFont val="Calibri"/>
        <family val="2"/>
        <scheme val="minor"/>
      </rPr>
      <t>: Não afeta/interfere na relação entre as partes citadas</t>
    </r>
  </si>
  <si>
    <r>
      <t>BAIXO</t>
    </r>
    <r>
      <rPr>
        <sz val="11"/>
        <color theme="1"/>
        <rFont val="Calibri"/>
        <family val="2"/>
        <scheme val="minor"/>
      </rPr>
      <t>: Pode melhorar o relacionamento, melhorar a transparência.</t>
    </r>
  </si>
  <si>
    <t>3.5 A medida proposta pode induzir à alteração da relação Operadoras/Beneficiários?</t>
  </si>
  <si>
    <r>
      <t>BAIXO</t>
    </r>
    <r>
      <rPr>
        <sz val="11"/>
        <color theme="1"/>
        <rFont val="Calibri"/>
        <family val="2"/>
        <scheme val="minor"/>
      </rPr>
      <t>: Pode melhorar o relacionamento, melhorar a confiança</t>
    </r>
  </si>
  <si>
    <t>3.6 A medida proposta pode induzir à alteração da relação Prestadores/Beneficiários?</t>
  </si>
  <si>
    <r>
      <t>BAIXO</t>
    </r>
    <r>
      <rPr>
        <sz val="11"/>
        <color theme="1"/>
        <rFont val="Calibri"/>
        <family val="2"/>
        <scheme val="minor"/>
      </rPr>
      <t>: Pode melhorar o relacionamento, melhorar a confiança.</t>
    </r>
  </si>
  <si>
    <r>
      <t xml:space="preserve">4. CRITÉRIOS APONTADOS NO VALOR </t>
    </r>
    <r>
      <rPr>
        <b/>
        <sz val="12"/>
        <color indexed="8"/>
        <rFont val="Calibri"/>
        <family val="2"/>
      </rPr>
      <t>TRANSPARÊNCIA</t>
    </r>
    <r>
      <rPr>
        <sz val="12"/>
        <color indexed="8"/>
        <rFont val="Calibri"/>
        <family val="2"/>
      </rPr>
      <t xml:space="preserve"> </t>
    </r>
  </si>
  <si>
    <t xml:space="preserve">4.1 A participação social está garantida na elaboração da proposta regulatória? </t>
  </si>
  <si>
    <r>
      <t>ALTO:</t>
    </r>
    <r>
      <rPr>
        <sz val="11"/>
        <color theme="1"/>
        <rFont val="Calibri"/>
        <family val="2"/>
        <scheme val="minor"/>
      </rPr>
      <t xml:space="preserve"> Somente no final do processo e de forma restrita (por uso de aplicativos, com possibilidade de contribuição limitada – apenas em ítens previamente definidos).</t>
    </r>
  </si>
  <si>
    <r>
      <t>MÉDIO:</t>
    </r>
    <r>
      <rPr>
        <sz val="11"/>
        <color theme="1"/>
        <rFont val="Calibri"/>
        <family val="2"/>
        <scheme val="minor"/>
      </rPr>
      <t xml:space="preserve"> De forma pontual/dirigida</t>
    </r>
  </si>
  <si>
    <r>
      <t>BAIXO:</t>
    </r>
    <r>
      <rPr>
        <sz val="11"/>
        <color theme="1"/>
        <rFont val="Calibri"/>
        <family val="2"/>
        <scheme val="minor"/>
      </rPr>
      <t xml:space="preserve"> Durante todo o processo e com formas inovadoras de participação (customização das formas, de acordo com os públicos: grupos temáticos, comitês, câmaras técnicas)</t>
    </r>
  </si>
  <si>
    <t>4.2 A medida proposta está escrita de maneira clara para o público alvo?</t>
  </si>
  <si>
    <r>
      <t>ALTO:</t>
    </r>
    <r>
      <rPr>
        <sz val="11"/>
        <color theme="1"/>
        <rFont val="Calibri"/>
        <family val="2"/>
        <scheme val="minor"/>
      </rPr>
      <t xml:space="preserve"> Existência de termos técnico-específicos sem definições/glossário e de forma não organizada e não clara de apresentação</t>
    </r>
  </si>
  <si>
    <r>
      <t>MÉDIO:</t>
    </r>
    <r>
      <rPr>
        <sz val="11"/>
        <color theme="1"/>
        <rFont val="Calibri"/>
        <family val="2"/>
        <scheme val="minor"/>
      </rPr>
      <t xml:space="preserve"> Quando apenas um dos quesitos estiver presente (termos incompreensíveis ou forma não organizada de apresentação)</t>
    </r>
  </si>
  <si>
    <r>
      <t xml:space="preserve">BAIXO: </t>
    </r>
    <r>
      <rPr>
        <sz val="11"/>
        <color theme="1"/>
        <rFont val="Calibri"/>
        <family val="2"/>
        <scheme val="minor"/>
      </rPr>
      <t>Ausência de termos técnicos ou existência de termos técnicos com suas definições/glossário e de forma clara e organizada de apresentação</t>
    </r>
  </si>
  <si>
    <t>4.3 Os prazos estão descritos de maneira explícita?</t>
  </si>
  <si>
    <r>
      <t xml:space="preserve">ALTO: </t>
    </r>
    <r>
      <rPr>
        <sz val="11"/>
        <color theme="1"/>
        <rFont val="Calibri"/>
        <family val="2"/>
        <scheme val="minor"/>
      </rPr>
      <t>Não</t>
    </r>
  </si>
  <si>
    <r>
      <t>MÉDIO:</t>
    </r>
    <r>
      <rPr>
        <sz val="11"/>
        <color theme="1"/>
        <rFont val="Calibri"/>
        <family val="2"/>
        <scheme val="minor"/>
      </rPr>
      <t xml:space="preserve"> Somente o prazo da vigência está descrito </t>
    </r>
  </si>
  <si>
    <r>
      <t>BAIXO:</t>
    </r>
    <r>
      <rPr>
        <sz val="11"/>
        <color theme="1"/>
        <rFont val="Calibri"/>
        <family val="2"/>
        <scheme val="minor"/>
      </rPr>
      <t xml:space="preserve"> Sim (vigência, no caso de normativos; prazos das etapas dos processos envolvidos, preferencialmente em INs; prazos para acompanhamento da implementação; prazo para revisão da norma/proposta; pactuação dos prazos)</t>
    </r>
  </si>
  <si>
    <t>4.4 A medida proposta contribui para a melhoria da qualidade da informação prestada à ANS?</t>
  </si>
  <si>
    <r>
      <t>ALTO:</t>
    </r>
    <r>
      <rPr>
        <sz val="11"/>
        <color theme="1"/>
        <rFont val="Calibri"/>
        <family val="2"/>
        <scheme val="minor"/>
      </rPr>
      <t xml:space="preserve"> Não, pode piorar a qualidade da informação prestada à ANS – pode dificultar o envio das informações, tendo reflexos em sua qualidade (maior número de campos a serem preenchidos/regularidade ou forma de envio)</t>
    </r>
  </si>
  <si>
    <r>
      <t xml:space="preserve">MÉDIO: </t>
    </r>
    <r>
      <rPr>
        <sz val="11"/>
        <color theme="1"/>
        <rFont val="Calibri"/>
        <family val="2"/>
        <scheme val="minor"/>
      </rPr>
      <t>Não há nenhuma relação com informações prestadas à ANS – não interfere no envio de informações à ANS</t>
    </r>
  </si>
  <si>
    <r>
      <t>BAIXO:</t>
    </r>
    <r>
      <rPr>
        <sz val="11"/>
        <color theme="1"/>
        <rFont val="Calibri"/>
        <family val="2"/>
        <scheme val="minor"/>
      </rPr>
      <t xml:space="preserve"> Sim, promove o aprimoramento dos dados enviados ou facilita as análises por parte da ANS.</t>
    </r>
  </si>
  <si>
    <t>4.5 A medida proposta contribui para a diminuição da assimetria de informação no setor?</t>
  </si>
  <si>
    <r>
      <t>ALTO:</t>
    </r>
    <r>
      <rPr>
        <sz val="11"/>
        <color theme="1"/>
        <rFont val="Calibri"/>
        <family val="2"/>
        <scheme val="minor"/>
      </rPr>
      <t xml:space="preserve"> Não, </t>
    </r>
    <r>
      <rPr>
        <b/>
        <sz val="11"/>
        <color indexed="8"/>
        <rFont val="Calibri"/>
        <family val="2"/>
      </rPr>
      <t>não acrescenta</t>
    </r>
    <r>
      <rPr>
        <sz val="11"/>
        <color theme="1"/>
        <rFont val="Calibri"/>
        <family val="2"/>
        <scheme val="minor"/>
      </rPr>
      <t xml:space="preserve"> informações necessárias /relevantes/importantes para o setor,                ou </t>
    </r>
    <r>
      <rPr>
        <b/>
        <sz val="11"/>
        <color indexed="8"/>
        <rFont val="Calibri"/>
        <family val="2"/>
      </rPr>
      <t>não esclarece</t>
    </r>
    <r>
      <rPr>
        <sz val="11"/>
        <color theme="1"/>
        <rFont val="Calibri"/>
        <family val="2"/>
        <scheme val="minor"/>
      </rPr>
      <t xml:space="preserve"> /facilita/melhora a compreensão do setor.</t>
    </r>
  </si>
  <si>
    <r>
      <t xml:space="preserve">MÉDIO: </t>
    </r>
    <r>
      <rPr>
        <sz val="11"/>
        <color theme="1"/>
        <rFont val="Calibri"/>
        <family val="2"/>
        <scheme val="minor"/>
      </rPr>
      <t>As informações veiculadas são relevantes, mas estão dispersas ou não estão organizadas de forma clara.</t>
    </r>
  </si>
  <si>
    <r>
      <t>BAIXO:</t>
    </r>
    <r>
      <rPr>
        <sz val="11"/>
        <color theme="1"/>
        <rFont val="Calibri"/>
        <family val="2"/>
        <scheme val="minor"/>
      </rPr>
      <t xml:space="preserve"> Sim, </t>
    </r>
    <r>
      <rPr>
        <b/>
        <sz val="11"/>
        <color indexed="8"/>
        <rFont val="Calibri"/>
        <family val="2"/>
      </rPr>
      <t xml:space="preserve">acrescenta </t>
    </r>
    <r>
      <rPr>
        <sz val="11"/>
        <color theme="1"/>
        <rFont val="Calibri"/>
        <family val="2"/>
        <scheme val="minor"/>
      </rPr>
      <t xml:space="preserve"> informações necessárias/relevantes/importantes  ou  sim, </t>
    </r>
    <r>
      <rPr>
        <b/>
        <sz val="11"/>
        <color indexed="8"/>
        <rFont val="Calibri"/>
        <family val="2"/>
      </rPr>
      <t>esclarece</t>
    </r>
    <r>
      <rPr>
        <sz val="11"/>
        <color theme="1"/>
        <rFont val="Calibri"/>
        <family val="2"/>
        <scheme val="minor"/>
      </rPr>
      <t xml:space="preserve">/facilita/melhora a compreensão do setor </t>
    </r>
  </si>
  <si>
    <t>4.6 A medida proposta contribui para a melhoria da tempestividade e qualidade da informação prestada aos beneficiários?</t>
  </si>
  <si>
    <r>
      <t>ALTO:</t>
    </r>
    <r>
      <rPr>
        <sz val="11"/>
        <color theme="1"/>
        <rFont val="Calibri"/>
        <family val="2"/>
        <scheme val="minor"/>
      </rPr>
      <t xml:space="preserve"> Pode piorar a qualidade  da informação prestada aos beneficiários – a informação é tardia e não agrega  valor ao beneficiário (empoderamento/escolhas/utilidade)</t>
    </r>
  </si>
  <si>
    <r>
      <t xml:space="preserve">MÉDIO: </t>
    </r>
    <r>
      <rPr>
        <sz val="11"/>
        <color theme="1"/>
        <rFont val="Calibri"/>
        <family val="2"/>
        <scheme val="minor"/>
      </rPr>
      <t>Não há nenhuma relação com informações prestadas aos beneficiários – apenas um dos quesitos é satisfeito (tempestividade ou utilidade)</t>
    </r>
  </si>
  <si>
    <r>
      <t>BAIXO:</t>
    </r>
    <r>
      <rPr>
        <sz val="11"/>
        <color theme="1"/>
        <rFont val="Calibri"/>
        <family val="2"/>
        <scheme val="minor"/>
      </rPr>
      <t xml:space="preserve"> Sim, promove a melhoria da qualidade da informação prestada aos beneficiários – a informação é tempestiva e agrega valor ao beneficiário.</t>
    </r>
  </si>
  <si>
    <t xml:space="preserve">4.7 A medida está conforme as demais regulamentações anteriormente produzidas? </t>
  </si>
  <si>
    <r>
      <t>ALTO:</t>
    </r>
    <r>
      <rPr>
        <sz val="11"/>
        <color theme="1"/>
        <rFont val="Calibri"/>
        <family val="2"/>
        <scheme val="minor"/>
      </rPr>
      <t xml:space="preserve"> Pode estar contrária a alguma Lei ou Normativo (Ex: Código de Defesa do Consumidor, Estatuto do Idoso, Leis 9656 e 9961)</t>
    </r>
  </si>
  <si>
    <r>
      <t>MÉDIO</t>
    </r>
    <r>
      <rPr>
        <sz val="11"/>
        <color indexed="8"/>
        <rFont val="Calibri"/>
        <family val="2"/>
      </rPr>
      <t>: Não é claramente contrária às Leis, mas pode dar margem a interpretações dúbias</t>
    </r>
  </si>
  <si>
    <r>
      <t xml:space="preserve"> </t>
    </r>
    <r>
      <rPr>
        <b/>
        <sz val="11"/>
        <color indexed="8"/>
        <rFont val="Calibri"/>
        <family val="2"/>
      </rPr>
      <t xml:space="preserve">BAIXO: </t>
    </r>
    <r>
      <rPr>
        <sz val="11"/>
        <color theme="1"/>
        <rFont val="Calibri"/>
        <family val="2"/>
        <scheme val="minor"/>
      </rPr>
      <t>Não contraria nenhuma Lei ou Normativo</t>
    </r>
  </si>
  <si>
    <r>
      <t xml:space="preserve">5. CRITÉRIOS APONTADOS NOS VALORES </t>
    </r>
    <r>
      <rPr>
        <b/>
        <sz val="12"/>
        <color indexed="8"/>
        <rFont val="Calibri"/>
        <family val="2"/>
      </rPr>
      <t>RAZOABILIDADE</t>
    </r>
  </si>
  <si>
    <t>5.1 A medida proposta demanda aumento de despesas com infraestrutura – espaço físico, mobiliário, novos equipamentos, necessidade de novos investimentos por parte da ANS?</t>
  </si>
  <si>
    <r>
      <t>ALTO:</t>
    </r>
    <r>
      <rPr>
        <sz val="11"/>
        <color theme="1"/>
        <rFont val="Calibri"/>
        <family val="2"/>
        <scheme val="minor"/>
      </rPr>
      <t xml:space="preserve"> Projetos que causem aumento de despesas com infraestrutura e logística superando o orçado.</t>
    </r>
  </si>
  <si>
    <r>
      <t>MÉDIO:</t>
    </r>
    <r>
      <rPr>
        <sz val="11"/>
        <color theme="1"/>
        <rFont val="Calibri"/>
        <family val="2"/>
        <scheme val="minor"/>
      </rPr>
      <t xml:space="preserve"> Projetos que causem aumento das despesas com infraestrutura, sem comprometimento orçamentário.</t>
    </r>
  </si>
  <si>
    <r>
      <t>BAIXO:</t>
    </r>
    <r>
      <rPr>
        <sz val="11"/>
        <color theme="1"/>
        <rFont val="Calibri"/>
        <family val="2"/>
        <scheme val="minor"/>
      </rPr>
      <t xml:space="preserve"> Projetos com baixo ou nenhum impacto direto nas despesas com infraestrutura.</t>
    </r>
  </si>
  <si>
    <t>5.2 A medida proposta demanda despesas com pessoal; passagens e diárias; eventos; capacitação; nova contratação de consultoria/empresa de pesquisa ou alteração no TR relativo à contratação, especialmente da Central de Relacionamento da ANS?</t>
  </si>
  <si>
    <r>
      <t>ALTO:</t>
    </r>
    <r>
      <rPr>
        <sz val="11"/>
        <color theme="1"/>
        <rFont val="Calibri"/>
        <family val="2"/>
        <scheme val="minor"/>
      </rPr>
      <t xml:space="preserve"> Projetos que causem incremento de despesa, superando o orçado no exercício.</t>
    </r>
  </si>
  <si>
    <r>
      <t>MÉDIO:</t>
    </r>
    <r>
      <rPr>
        <sz val="11"/>
        <color theme="1"/>
        <rFont val="Calibri"/>
        <family val="2"/>
        <scheme val="minor"/>
      </rPr>
      <t xml:space="preserve"> Projetos não previstos, mas que não ultrapassam o orçamento.</t>
    </r>
  </si>
  <si>
    <r>
      <t>BAIXO:</t>
    </r>
    <r>
      <rPr>
        <sz val="11"/>
        <color theme="1"/>
        <rFont val="Calibri"/>
        <family val="2"/>
        <scheme val="minor"/>
      </rPr>
      <t xml:space="preserve"> Projetos previstos e que estejam dentro do orçamento.</t>
    </r>
  </si>
  <si>
    <t>5.3 A medida proposta demanda o desenvolvimento ou manutenção evolutiva de novos sistemas de informação?</t>
  </si>
  <si>
    <r>
      <t>ALTO:</t>
    </r>
    <r>
      <rPr>
        <sz val="11"/>
        <color theme="1"/>
        <rFont val="Calibri"/>
        <family val="2"/>
        <scheme val="minor"/>
      </rPr>
      <t xml:space="preserve"> Projetos que envolvam o desenvolvimento de novos sistemas e/ou adaptação de sistemas já existentes.</t>
    </r>
  </si>
  <si>
    <r>
      <t>MÉDIO:</t>
    </r>
    <r>
      <rPr>
        <sz val="11"/>
        <color theme="1"/>
        <rFont val="Calibri"/>
        <family val="2"/>
        <scheme val="minor"/>
      </rPr>
      <t xml:space="preserve"> Projetos que envolvam correções pontuais ou ajustes de sistemas internos, já desenvolvidos.</t>
    </r>
  </si>
  <si>
    <r>
      <t>BAIXO:</t>
    </r>
    <r>
      <rPr>
        <sz val="11"/>
        <color theme="1"/>
        <rFont val="Calibri"/>
        <family val="2"/>
        <scheme val="minor"/>
      </rPr>
      <t xml:space="preserve"> Projetos que não envolvam o desenvolvimento de novos sistemas.</t>
    </r>
  </si>
  <si>
    <t>5.4 A medida proposta demanda o desenvolvimento de um novo serviço; criação de um novo processo de trabalho/aumento no volume dos processos de trabalho, alterações nos processos de trabalho, especialmente os processos de monitoramento, intermediação e fiscalização?</t>
  </si>
  <si>
    <r>
      <t xml:space="preserve">ALTO: </t>
    </r>
    <r>
      <rPr>
        <sz val="11"/>
        <color theme="1"/>
        <rFont val="Calibri"/>
        <family val="2"/>
        <scheme val="minor"/>
      </rPr>
      <t>Projetos que envolvam o desenvolvimento de um novo serviço, criação de um novo processo de trabalho/aumento no volume dos processos de trabalho e/ou alterações nos processos de trabalho sem benefício identificável para a instituição ou a redução de custos com tais medidas. Projetos que envolvam aumento de custos de forma permanente também podem ser avaliados como de alto risco.</t>
    </r>
  </si>
  <si>
    <r>
      <t>MÉDIO:</t>
    </r>
    <r>
      <rPr>
        <sz val="11"/>
        <color theme="1"/>
        <rFont val="Calibri"/>
        <family val="2"/>
        <scheme val="minor"/>
      </rPr>
      <t xml:space="preserve">  Projetos que envolvam aumento de custo no curto prazo, com redução posterior no longo prazo.</t>
    </r>
  </si>
  <si>
    <r>
      <t>BAIXO:</t>
    </r>
    <r>
      <rPr>
        <sz val="11"/>
        <color theme="1"/>
        <rFont val="Calibri"/>
        <family val="2"/>
        <scheme val="minor"/>
      </rPr>
      <t xml:space="preserve">  Projetos com baixo custo e benefícios identificáveis.</t>
    </r>
  </si>
  <si>
    <t>5.5 A medida proposta demanda capacitação da equipe e treinamento ofertado às operadoras; estratégia de comunicação?</t>
  </si>
  <si>
    <r>
      <t>ALTO</t>
    </r>
    <r>
      <rPr>
        <sz val="11"/>
        <color indexed="8"/>
        <rFont val="Calibri"/>
        <family val="2"/>
      </rPr>
      <t>: Aumento significativo da demanda por capacitação ou de gastos necessários à estratégia de comunicação, ultrapassando o orçamento previsto.</t>
    </r>
  </si>
  <si>
    <r>
      <t>MÉDIO</t>
    </r>
    <r>
      <rPr>
        <sz val="11"/>
        <color indexed="8"/>
        <rFont val="Calibri"/>
        <family val="2"/>
      </rPr>
      <t>: Aumento da demanda de capacitação e treinamento, bem como de comunicação, sem comprometimento orçamentário.</t>
    </r>
  </si>
  <si>
    <r>
      <t>BAIXO</t>
    </r>
    <r>
      <rPr>
        <sz val="11"/>
        <color indexed="8"/>
        <rFont val="Calibri"/>
        <family val="2"/>
      </rPr>
      <t>: Custos baixos e previstos em orçamento.</t>
    </r>
  </si>
  <si>
    <t xml:space="preserve">5.6 A medida proposta pode influenciar os custos das medidas administrativas: suspensões, portabilidade e regimes especiais? </t>
  </si>
  <si>
    <r>
      <t>ALTO</t>
    </r>
    <r>
      <rPr>
        <sz val="11"/>
        <color indexed="8"/>
        <rFont val="Calibri"/>
        <family val="2"/>
      </rPr>
      <t>: A medida proposta aumenta os custos das medidas administrativas, acarretando aumento das suspensões, portabilidade e regimes especiais, ultrapassando os limites orçamentários.</t>
    </r>
  </si>
  <si>
    <r>
      <t>MÉDIO:</t>
    </r>
    <r>
      <rPr>
        <sz val="11"/>
        <color indexed="8"/>
        <rFont val="Calibri"/>
        <family val="2"/>
      </rPr>
      <t xml:space="preserve"> A proposta aumenta os custos, porém sem ultrapassar limites orçamentários.</t>
    </r>
  </si>
  <si>
    <r>
      <t>BAIXO</t>
    </r>
    <r>
      <rPr>
        <sz val="11"/>
        <color indexed="8"/>
        <rFont val="Calibri"/>
        <family val="2"/>
      </rPr>
      <t>: A proposta não acarreta impactos indiretos aos custos de despesas administrativas.</t>
    </r>
  </si>
  <si>
    <t>TOTAL GERAL</t>
  </si>
  <si>
    <t>MÉDIA GERAL</t>
  </si>
  <si>
    <t>% DA PONTUAÇÃO MÁXIMA</t>
  </si>
  <si>
    <t>ORDEM PARA SELEÇÃO GERAL DAS ALTERNATIVAS (CRESCENTE)</t>
  </si>
  <si>
    <t>PONTUAÇÃO GERAL</t>
  </si>
  <si>
    <t>ORDEM PARA SELEÇÃO POR VALORES (CRESCENTE)</t>
  </si>
  <si>
    <t>1.  EFICIÊNCIA</t>
  </si>
  <si>
    <t>2.  EFETIVIDADE</t>
  </si>
  <si>
    <t>3. EQUIDADE</t>
  </si>
  <si>
    <t>4. TRANSPARÊNCIA</t>
  </si>
  <si>
    <t>5. RAZOABILIDADE</t>
  </si>
  <si>
    <t>Checklist de necessidade de Análise de Impacto Intermediário (perguntas adicionais ao Sumário Executivo)</t>
  </si>
  <si>
    <r>
      <t xml:space="preserve">Roteiro para o preenchimento dos documentos relacionados ao fluxo regulatório </t>
    </r>
    <r>
      <rPr>
        <sz val="16"/>
        <color rgb="FFFF0000"/>
        <rFont val="Calibri"/>
        <family val="2"/>
        <scheme val="minor"/>
      </rPr>
      <t>(Clique no número para ir ao formulário.)</t>
    </r>
  </si>
  <si>
    <r>
      <t xml:space="preserve">Qualquer dúvida ou comentário, por favor, entre em contato com a DIRAD/DIPRO pelo e-mail </t>
    </r>
    <r>
      <rPr>
        <u/>
        <sz val="12"/>
        <color theme="4"/>
        <rFont val="Calibri"/>
        <family val="2"/>
        <scheme val="minor"/>
      </rPr>
      <t xml:space="preserve">mirian.lopes@ans.gov.br </t>
    </r>
    <r>
      <rPr>
        <sz val="12"/>
        <color theme="1"/>
        <rFont val="Calibri"/>
        <family val="2"/>
        <scheme val="minor"/>
      </rPr>
      <t>e/ou pelo ramal 0413.</t>
    </r>
  </si>
  <si>
    <r>
      <t xml:space="preserve">Início do preenchimento do </t>
    </r>
    <r>
      <rPr>
        <b/>
        <sz val="11"/>
        <color theme="1"/>
        <rFont val="Calibri"/>
        <family val="2"/>
        <scheme val="minor"/>
      </rPr>
      <t>SUMÁRIO EXECUTIVO</t>
    </r>
    <r>
      <rPr>
        <sz val="11"/>
        <color theme="1"/>
        <rFont val="Calibri"/>
        <family val="2"/>
        <scheme val="minor"/>
      </rPr>
      <t>. Início da elaboração da Nota Técnica.</t>
    </r>
  </si>
  <si>
    <r>
      <t xml:space="preserve">Preenchimento das </t>
    </r>
    <r>
      <rPr>
        <b/>
        <sz val="11"/>
        <color theme="1"/>
        <rFont val="Calibri"/>
        <family val="2"/>
        <scheme val="minor"/>
      </rPr>
      <t>QUESTÕES ADICIONAIS</t>
    </r>
    <r>
      <rPr>
        <sz val="11"/>
        <color theme="1"/>
        <rFont val="Calibri"/>
        <family val="2"/>
        <scheme val="minor"/>
      </rPr>
      <t xml:space="preserve"> que acompanham o projeto normativo, quando couber.</t>
    </r>
  </si>
  <si>
    <r>
      <t xml:space="preserve">Preenchimento do </t>
    </r>
    <r>
      <rPr>
        <b/>
        <sz val="11"/>
        <color theme="1"/>
        <rFont val="Calibri"/>
        <family val="2"/>
        <scheme val="minor"/>
      </rPr>
      <t>CHECKLIST OPERACIONAL</t>
    </r>
    <r>
      <rPr>
        <sz val="11"/>
        <color theme="1"/>
        <rFont val="Calibri"/>
        <family val="2"/>
        <scheme val="minor"/>
      </rPr>
      <t>, que é um levantamento de custos institucionais.</t>
    </r>
  </si>
  <si>
    <r>
      <t xml:space="preserve">Preenchimento do </t>
    </r>
    <r>
      <rPr>
        <b/>
        <sz val="11"/>
        <color theme="1"/>
        <rFont val="Calibri"/>
        <family val="2"/>
        <scheme val="minor"/>
      </rPr>
      <t>DESENHO DE CENÁRIOS</t>
    </r>
    <r>
      <rPr>
        <sz val="11"/>
        <color theme="1"/>
        <rFont val="Calibri"/>
        <family val="2"/>
        <scheme val="minor"/>
      </rPr>
      <t>, que é a identificação de alternativas regulatórias.</t>
    </r>
  </si>
  <si>
    <r>
      <t xml:space="preserve">Preenchimento do </t>
    </r>
    <r>
      <rPr>
        <b/>
        <sz val="11"/>
        <color theme="1"/>
        <rFont val="Calibri"/>
        <family val="2"/>
        <scheme val="minor"/>
      </rPr>
      <t>CHECKLIST AIR INTERMEDIÁRIA</t>
    </r>
    <r>
      <rPr>
        <sz val="11"/>
        <color theme="1"/>
        <rFont val="Calibri"/>
        <family val="2"/>
        <scheme val="minor"/>
      </rPr>
      <t>, que são perguntas adicionais ao Sumário Executivo.</t>
    </r>
  </si>
  <si>
    <t>(   )</t>
  </si>
  <si>
    <t xml:space="preserve">1.1 Viagens Internacionais </t>
  </si>
  <si>
    <t>1.2 Acréscimo importante nas viagens relativas às visitas técnicas/fiscalização</t>
  </si>
  <si>
    <t xml:space="preserve">2.1 Cursos internos </t>
  </si>
  <si>
    <t xml:space="preserve">2.2 Cursos externos </t>
  </si>
  <si>
    <t xml:space="preserve">4.1 via OPAS </t>
  </si>
  <si>
    <t>4.2 via contratos/licitação</t>
  </si>
  <si>
    <t>4.3 via convênio</t>
  </si>
  <si>
    <t>5.1 Locação de imóveis (condomínio/IPTU)</t>
  </si>
  <si>
    <t xml:space="preserve">5.2 Serviços de Energia Elétrica </t>
  </si>
  <si>
    <t xml:space="preserve">5.3 Obras e reformas (mudança de layout e necessidade de infraestrutura para recepção de novos servidores/colaboradores) </t>
  </si>
  <si>
    <t xml:space="preserve">5.4 Serviços de manutenção </t>
  </si>
  <si>
    <t>5.5 Central de Relacionamento</t>
  </si>
  <si>
    <t xml:space="preserve">5.6 Serviços de Telefonia (móvel ou fixa) </t>
  </si>
  <si>
    <t xml:space="preserve">5.7 Serviços Postais </t>
  </si>
  <si>
    <t xml:space="preserve">5.8 Serviços de gerenciamento de impressão </t>
  </si>
  <si>
    <t>5.9 Reprografia</t>
  </si>
  <si>
    <t>5.10 Gerenciamento e guarda de documentos</t>
  </si>
  <si>
    <t>5.12 Coiperagem</t>
  </si>
  <si>
    <t xml:space="preserve">5.13 Limpeza e Conservação </t>
  </si>
  <si>
    <t>5.14 Serviços de Vigilância</t>
  </si>
  <si>
    <t xml:space="preserve">5.15 Serviço de locação de veículos (maior demanda de deslocamentos para fiscalização) </t>
  </si>
  <si>
    <t>5.16 Serviços de transporte de cargas</t>
  </si>
  <si>
    <t xml:space="preserve">5.17 Serviços gráficos e editoriais </t>
  </si>
  <si>
    <t xml:space="preserve">5.18 Publicidade Legal </t>
  </si>
  <si>
    <t>6. Necessidade de maior consumo de materiais de expediente</t>
  </si>
  <si>
    <t>7. Necessidade de aquisição de equipamentos de áudio, vídeo e foto</t>
  </si>
  <si>
    <t xml:space="preserve">3. Necessidades de eventos (para divulgação do novo projeto/treinamento </t>
  </si>
  <si>
    <t xml:space="preserve">5.11 Apoio Administrativo </t>
  </si>
  <si>
    <t>8. Necessidade de aquisição de mobiliario</t>
  </si>
  <si>
    <t>9. Assinatura de periódicos e anuidades</t>
  </si>
  <si>
    <t xml:space="preserve">10. Necessidade de novas coleções e materiais bibliográficos </t>
  </si>
  <si>
    <t>11.1 Aquisição de novos equipamentos (desktops e notebooks)</t>
  </si>
  <si>
    <t xml:space="preserve">11.2 Desenvolvimento de novo software ou manutenção evolutiva </t>
  </si>
  <si>
    <t>11.3 Licenças e compras de software</t>
  </si>
  <si>
    <t>11.4 Ampliação da conectividade</t>
  </si>
  <si>
    <t>Resumo AIR Intermediário</t>
  </si>
  <si>
    <t>Lista de Itens/perguntas adicionais que acompanham o projeto normativo</t>
  </si>
  <si>
    <t>1. Existe norma (interna ou externa) relacionada ao tema?</t>
  </si>
  <si>
    <t>Em caso positivo, qual?</t>
  </si>
  <si>
    <t>2.Tópicos coincidentes:</t>
  </si>
  <si>
    <t>Justifique a sua resposta:</t>
  </si>
  <si>
    <t>3. Menção explícita a normas anteriores:</t>
  </si>
  <si>
    <t>4. Acessibilidade dos normativos:</t>
  </si>
  <si>
    <t>5. Organização dos normativos:</t>
  </si>
  <si>
    <t>6. Palavras-Chave que sintetizem a norma:</t>
  </si>
  <si>
    <t>Quais?</t>
  </si>
  <si>
    <t>7. Prazos e/ou obrigações legais da norma explícitos adequadamente:</t>
  </si>
  <si>
    <t xml:space="preserve">SIM    </t>
  </si>
  <si>
    <t>NÃO</t>
  </si>
  <si>
    <t xml:space="preserve"> (   )</t>
  </si>
  <si>
    <t>EM CONFLITO</t>
  </si>
  <si>
    <t>EM ACORDO</t>
  </si>
  <si>
    <t>ADEQUADA</t>
  </si>
  <si>
    <t>INADEQUADA</t>
  </si>
  <si>
    <t>(    )</t>
  </si>
  <si>
    <t xml:space="preserve"> 2.1 Agências Reguladoras</t>
  </si>
  <si>
    <t xml:space="preserve"> 2.2 Consumidores e entidades representantes</t>
  </si>
  <si>
    <t xml:space="preserve"> 2.3 Operadoras de Planos de Saúde e entidades representantes </t>
  </si>
  <si>
    <t xml:space="preserve"> 2.4 Administradoras de Planos de Saúde e entidades representantes</t>
  </si>
  <si>
    <t xml:space="preserve"> 2.5 Prestadores de Serviços de Saúde e entidades representantes</t>
  </si>
  <si>
    <t xml:space="preserve"> 2.6 Corretores de Serviços de Saúde</t>
  </si>
  <si>
    <t xml:space="preserve"> 2.7 Poder Judiciário                                   </t>
  </si>
  <si>
    <t xml:space="preserve"> 2.8 Congresso Nacional</t>
  </si>
  <si>
    <t xml:space="preserve"> 2.9 Banco Central</t>
  </si>
  <si>
    <t xml:space="preserve"> 2.10 Banco Mundial</t>
  </si>
  <si>
    <t xml:space="preserve"> 2.11 BID – Banco Interamericano de Desenvolvimento</t>
  </si>
  <si>
    <t xml:space="preserve"> 2.12 BNDES – Banco Nacional de Desenvolvimento Econômico e Social</t>
  </si>
  <si>
    <t xml:space="preserve">  2.13 Ministério Público</t>
  </si>
  <si>
    <t xml:space="preserve">  2.14 Conselho Administrativo de Defesa Economica</t>
  </si>
  <si>
    <t xml:space="preserve">  2.15 Ministério da Fazenda (Secretária de Acompanhamento Economico)</t>
  </si>
  <si>
    <t xml:space="preserve">  2.16 Ministério da Justiça (Departamento de Proteção e Defesa do Consumidor)</t>
  </si>
  <si>
    <t xml:space="preserve">  2.17 Ministério do Planejamento, Orçamento e Gestão</t>
  </si>
  <si>
    <t xml:space="preserve">  2.18 Ministério da Saúde</t>
  </si>
  <si>
    <t xml:space="preserve">  2.19 Demais Ministérios Setoriais</t>
  </si>
  <si>
    <t xml:space="preserve">  2.20 Presidência da Republica (Casa Civil/PRO-REG)</t>
  </si>
  <si>
    <t xml:space="preserve">  2.21Sociedade mobilizada e cidadãos</t>
  </si>
  <si>
    <t xml:space="preserve">  2.22 SUSEP e PREVIC</t>
  </si>
  <si>
    <t xml:space="preserve">  2.23 Outros:</t>
  </si>
  <si>
    <t>Ferramenta de AIR Intermediária</t>
  </si>
  <si>
    <r>
      <t xml:space="preserve">Preenchimento da </t>
    </r>
    <r>
      <rPr>
        <b/>
        <sz val="11"/>
        <color theme="1"/>
        <rFont val="Calibri"/>
        <family val="2"/>
        <scheme val="minor"/>
      </rPr>
      <t>FERRAMENTA DE AIR INTERMEDIÁRIA</t>
    </r>
    <r>
      <rPr>
        <sz val="11"/>
        <color theme="1"/>
        <rFont val="Calibri"/>
        <family val="2"/>
        <scheme val="minor"/>
      </rPr>
      <t>, através do qual as alternativas regulatórias são avaliadas segundo metodologia multicritério.</t>
    </r>
  </si>
  <si>
    <t xml:space="preserve">                       FLÁVIA HARUMI RAMOS TANAKA                                                                     </t>
  </si>
  <si>
    <t xml:space="preserve">Diretora-Adjunta de Normas e Habilitação dos Produtos                                                           </t>
  </si>
  <si>
    <t xml:space="preserve">                                </t>
  </si>
  <si>
    <t>Muito obrigada!</t>
  </si>
  <si>
    <t>X</t>
  </si>
  <si>
    <t>Aprimoramento da metodologia do Risco assistencial</t>
  </si>
  <si>
    <t>(X)</t>
  </si>
  <si>
    <t>( X )</t>
  </si>
  <si>
    <t>( X  )</t>
  </si>
  <si>
    <t>(X )</t>
  </si>
  <si>
    <t>GMOA/GGRAS</t>
  </si>
  <si>
    <t xml:space="preserve">   GMOA/GGRAS</t>
  </si>
  <si>
    <t xml:space="preserve"> ( X  )</t>
  </si>
  <si>
    <t xml:space="preserve"> (  X )</t>
  </si>
  <si>
    <t xml:space="preserve"> ( X )</t>
  </si>
  <si>
    <t xml:space="preserve">Risco Assistencial compreende dois eixos:  indicadores oriundos dos sistemas de informação periódicos e resultados da garantia de atendimento. </t>
  </si>
  <si>
    <t xml:space="preserve">Não se aplica </t>
  </si>
  <si>
    <t>Similar ao cenário 2</t>
  </si>
  <si>
    <t xml:space="preserve"> (  X)</t>
  </si>
  <si>
    <t>Na metodologia atual essa avaliação mais abrangente iniciou-se após 3 anos de sua implementação, resultando nas propostas atuais de mudança</t>
  </si>
  <si>
    <t>Avaliação a cada dois anos das características das operadoras identificadas e dos encaminhamentos propostos, visando a análise da efetividade do método proposto.</t>
  </si>
  <si>
    <t>Explicitação das regras para os encaminhamentos propostos, reduzindo incertezas e estimulando reorganização das suas ações para atender as demandas mínimas implícitas na análise do risco assistencial</t>
  </si>
  <si>
    <t xml:space="preserve">Efeitos indiretos não mensurados </t>
  </si>
  <si>
    <t xml:space="preserve">Efeitos indiretos não estimados </t>
  </si>
  <si>
    <t>Efeitos indiretos não estimados</t>
  </si>
  <si>
    <t>( x  )</t>
  </si>
  <si>
    <t>GMOA/GGRAS/DIPRO</t>
  </si>
  <si>
    <t>Portaria DIPRO nº 03 de 29/04/2015</t>
  </si>
  <si>
    <t>Aprimoramento da metodologia do Monitoramento do Risco Assistencial</t>
  </si>
  <si>
    <t>(  X )</t>
  </si>
  <si>
    <t xml:space="preserve">Maria Sophia Fukayama, Eduardo Vieira Neto, Maria Antonieta Pimenta, Ana Paula Cavalcante, Simone Mendes, Ana Cristina Martins  </t>
  </si>
  <si>
    <t xml:space="preserve">A Opção do cenário 3 é a mais adequada para resolver o problema, uma vez que lida com as questões apontadas na revisão da metodologia, 
propondo um modelo que, embora seja formado por dois monitoramentos, garante que os encaminhamentos sejam conciliados e explicitados para as operadoras, 
propondo uma visão abrangente a partir das informações disponíveis para a análise das questões assistenciais, respeitando as especificidades de cada um desses 
monitoramentos, principalmente no que diz respeito às fontes de infomação, tempos de análise e divulgação.   </t>
  </si>
  <si>
    <t>Metodologia atual</t>
  </si>
  <si>
    <t>Risco Assistencial compreende os indicadores oriundos dos sistemas de informação periódicos e os encaminhamentos são conciliados na matriz de encaminhamentos</t>
  </si>
  <si>
    <t xml:space="preserve">Complexo do ponto de vista da automatização. Atualmente é parcial, mas necessariamente deverá compreender todo o processo. </t>
  </si>
  <si>
    <t>Inicialmente mais complexo devido à necessidade de especificação e automatização do processo</t>
  </si>
  <si>
    <t>Após esforço inicial da automatização, espera-se economizar tempo e recursos da area técnica e da área de produção de informação. Com a eliminação de etapas intermediárias de coleta, elaboração e homologação, haverá redução de tempo e pesssoal.</t>
  </si>
  <si>
    <t>A metodologia atual prevê encaminhamentos com base na identificação e avaliação dos riscos que as operadoras podem trazer ao alcance dos objetivos da regulação assistencial. Contudo estes não estavam explicitados para as operadoras, o que dificultava sua percepção em relação à capacidade de a ANS identificar os problemas e  estabelecer medidas de forma oportuna e proorcional aos riscos identificados.</t>
  </si>
  <si>
    <t>Revisão dos encaminhamentos e estabelecimento de regras para sua aplicação e busca pela integração em um único resultado as ações propostas. Contudo, devido ao problema de diferença temporal de divulgação de resultados de cada eixo, esse objetivo não é totalmente atingido.</t>
  </si>
  <si>
    <t>Revisão dos encaminhamentos e estabelecimento de regras para a sua aplicação. A divulgação, no prontuário, da matriz de encaminhamento permite à operadora identificar de forma inequívoca as ações a que estará sujeita em caso de identificação dos riscos assistenciais.</t>
  </si>
  <si>
    <t>O Monitoramento do Risco Asisstencial e seus encaminhamentos buscam a redução de riscos assistenciais para o beneficiário, por meio de uma atuação regulatória.</t>
  </si>
  <si>
    <t>A revisão da metodologia busca aprimorar a identificação do risco assistencial com vistas a tornar mais efetivas as ações regulatórias e prevenir problemas assistenciais que atinjam os beneficiários</t>
  </si>
  <si>
    <t xml:space="preserve">A explicitação das regras e encaminhamentos e os ajustes metodologicos feitos  no cenário 3 buscam maior efetividade das ações regulatórias de identificação de risco assistencial e proposição de medidas preventivas e corretivas. </t>
  </si>
  <si>
    <t>As operadoras precisam acompanhar seus resultados e traçar medidas para melhorar os resultados dos seus indicadores. Contudo, atualmente, não está claro para a operadora quais as medidas mais graves a que ela está sujeita, gerando incertezas ou minizando sua atuação  para a melhoria dos resultados assistenciais.</t>
  </si>
  <si>
    <t xml:space="preserve">Explicitação das regras para os encaminhamentos  e a divulgação em cada ciclo da sua posição em relação aos encaminhamentos popostos, reduzindo incertezas e estimulando a reorganização de ações para atender as demandas da avaliação de risco . A maior vantagem é o incentivo à atuação preventiva da operadora, uma vez que ela terá esse resultado a cada ciclo e antes de estar nas faixas mais grave de identificação de risco assistencial </t>
  </si>
  <si>
    <t>Monitoramento, Risco Assistencial, Assistência à saúde</t>
  </si>
  <si>
    <t>(  X  )</t>
  </si>
  <si>
    <t>(  x  )</t>
  </si>
  <si>
    <t>Não há previsão de aumento de custo operacional, pois o monitoramento já vem occorendo e não estão previstas ações adicionais que requeiram maiores custos operacionais, 
além daqueles relacionados à revisão periódica de uma metodologia. Sugerimos que a proposta sejá apreciada internamente em apresentação aos servidores. As alterações na metodologia vigente  também deverão ser apresentadas  em  reuniões a serem realizadas com os  representantes das operadoras.</t>
  </si>
  <si>
    <t>A metodologia tem custo de monitoramento maior, pois parte do processo atual é manual. São necessárias várias etapas de cálculo e homologação. Além de maiores custos, há maior possibilidade de erros.</t>
  </si>
  <si>
    <t xml:space="preserve">Monitorar indícios de Risco Assistencial, com vistas a implementar ações preventivas ou corretivas quando necessário. Para tal, busca-se revisar a metodologia do Monitoramento do Risco Assistencial que trabalhe as questões identificadas no grupo de trabalho do monitoramento de operação de produtos, visando seu aprimoramento e atualização, assim como a conciliação dos encaminhamentos propostos nos dois monitoramentos  periódicos da DIPRO, a Garantia de Atendimento e o Risco Assistencial. 
Adicionalmente, o GT entendeu que era necessário uniformizar o entendimento do que seria “risco assistencial”, de modo a se estabelecer com clareza o objeto de monitoramento, além de nortear a seleção dos indicadores. Nesse contexto, ao longo das discussões do Grupo de Trabalho chegou-se à seguinte entendimento: "Risco Assistencial: Existência de anormalidades que possam constituir risco ao acesso ou à continuidade da assistência prestada aos beneficiários".
</t>
  </si>
  <si>
    <t xml:space="preserve">
• Divergência entre as informações prestadas pelos beneficiários e pelas operadoras à ANS;
• As operadoras ainda não incorporaram a sistemática de envio de informações, o que compromete a atuação tempestiva da ANS no sentido de reduzir a assimetria de informação do setor.
</t>
  </si>
  <si>
    <t xml:space="preserve">Além da manutenção da metodologia atual, considerado o cenário 1, outros dois cenários foram descritos. No segundo cenário é apresentada a proposta de um monitoramento único. Para isso a análise do risco assistencial compreenderia dois eixos, um deles de indicadores oriundos dos sistemas de infomação periódicas (INFORMAÇÃO) e o outro, dos resultados da garantia de atendimento (RECLAMAÇÕES DOS BENEFICIÁRIOS), no qual os encaminhamentos mais gravosos seriam únicos. Nesse cenário o problema da divêrgência entre as fontes de informação é tratada dentro da metodologia, pois os cálculos dos índices das operadoras seriam feitos paralelamente, no eixo RECLAMAÇÕES e no Eixo INFORMAÇÃO, nessa metodologia,  a identificação de  indícios de RISCO em um dos eixos já seria condição suficiente para ações mais  gravosas. Quanto ao não envio de  informação, propõe-se uma medida de suspensão total de planos no cenário 2, o que seria de dfícil operacionalização (execução, fiscalização e divulgação)  pela ANS.  Já na proposta do cenário 3, após análises das questões apontadas pelo GT, propõe-se que os monitoramentos do Risco Assistencial e da Garantia de Atendimento sejam realizados separadamente com fontes de informação diferentes (RECLAMAÇÕES E INFORMAÇÃO dos SIS enviados pelas operadoras),  configurando-se como visões diferentes do mesmo problema na operação de produtos. Como no cenário 2, esse método lida com as divergências entre as fontes de informação de forma similar, considerando grave indícios de Risco em qualquer um dos eixos. Contudo, optou-se nesse cenário em não trabalhar com um único monitoramento e sim com uma metodologia que concilia os resultados das duas metodologias nos encaminhamentos, dessa forma, torna-se mais clara a divulgação e análise de cada um dos eixos, uma vez que há diferenças relevantes entre elas, as quais são inerentes a sua origem e forma de divulgação. Nessa proposta, os encaminhamentos únicos seriam conciliados e estar com indício de RISCO em qualquer um dos eixos suscita ações da ANS. Em relação ao não envio, optou-se também por um tratamento diferenciado para essas operadoras, a reincidência em 1 ano geraria encaminhamento a DT, com a possiblidade de assinatura de um TA com a duração de 1 anos antes do regime especial, dessa forma, propõe uma medida grave para as operadoras que não enviam dados, uma vez que  para a regulção  o risco desconhecido pelo não envio é mais grave do que indício de RISCO identificado pelos indicadores.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</si>
</sst>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name val="Calibri"/>
      <family val="2"/>
      <scheme val="minor"/>
    </font>
    <font>
      <sz val="16"/>
      <color rgb="FF006600"/>
      <name val="Calibri"/>
      <family val="2"/>
      <scheme val="minor"/>
    </font>
    <font>
      <i/>
      <sz val="11"/>
      <color theme="8" tint="-0.499984740745262"/>
      <name val="Calibri"/>
      <family val="2"/>
      <scheme val="minor"/>
    </font>
    <font>
      <sz val="9"/>
      <color indexed="81"/>
      <name val="Tahoma"/>
      <family val="2"/>
    </font>
    <font>
      <b/>
      <sz val="9"/>
      <color indexed="81"/>
      <name val="Tahoma"/>
      <family val="2"/>
    </font>
    <font>
      <sz val="9"/>
      <color indexed="81"/>
      <name val="Calibri"/>
      <family val="2"/>
      <scheme val="minor"/>
    </font>
    <font>
      <b/>
      <sz val="9"/>
      <color indexed="81"/>
      <name val="Calibri"/>
      <family val="2"/>
      <scheme val="minor"/>
    </font>
    <font>
      <b/>
      <sz val="12"/>
      <color indexed="8"/>
      <name val="Calibri"/>
      <family val="2"/>
    </font>
    <font>
      <sz val="12"/>
      <color indexed="8"/>
      <name val="Calibri"/>
      <family val="2"/>
    </font>
    <font>
      <b/>
      <sz val="11"/>
      <color indexed="8"/>
      <name val="Calibri"/>
      <family val="2"/>
    </font>
    <font>
      <sz val="10"/>
      <name val="Calibri"/>
      <family val="2"/>
    </font>
    <font>
      <sz val="11"/>
      <color indexed="8"/>
      <name val="Calibri"/>
      <family val="2"/>
    </font>
    <font>
      <b/>
      <sz val="10"/>
      <name val="Calibri"/>
      <family val="2"/>
    </font>
    <font>
      <sz val="16"/>
      <color rgb="FFFF0000"/>
      <name val="Calibri"/>
      <family val="2"/>
      <scheme val="minor"/>
    </font>
    <font>
      <sz val="12"/>
      <color theme="1"/>
      <name val="Calibri"/>
      <family val="2"/>
      <scheme val="minor"/>
    </font>
    <font>
      <u/>
      <sz val="12"/>
      <color theme="4"/>
      <name val="Calibri"/>
      <family val="2"/>
      <scheme val="minor"/>
    </font>
    <font>
      <sz val="16"/>
      <color theme="8" tint="-0.499984740745262"/>
      <name val="Calibri"/>
      <family val="2"/>
      <scheme val="minor"/>
    </font>
    <font>
      <sz val="11"/>
      <color theme="1"/>
      <name val="Verdana"/>
      <family val="2"/>
    </font>
  </fonts>
  <fills count="13">
    <fill>
      <patternFill patternType="none"/>
    </fill>
    <fill>
      <patternFill patternType="gray125"/>
    </fill>
    <fill>
      <patternFill patternType="solid">
        <fgColor rgb="FFFFCC99"/>
        <bgColor indexed="64"/>
      </patternFill>
    </fill>
    <fill>
      <patternFill patternType="solid">
        <fgColor rgb="FFFFECD9"/>
        <bgColor indexed="64"/>
      </patternFill>
    </fill>
    <fill>
      <patternFill patternType="solid">
        <fgColor rgb="FFFFF2E5"/>
        <bgColor indexed="64"/>
      </patternFill>
    </fill>
    <fill>
      <patternFill patternType="solid">
        <fgColor theme="0"/>
        <bgColor indexed="64"/>
      </patternFill>
    </fill>
    <fill>
      <patternFill patternType="solid">
        <fgColor theme="8" tint="-0.499984740745262"/>
        <bgColor indexed="64"/>
      </patternFill>
    </fill>
    <fill>
      <patternFill patternType="solid">
        <fgColor indexed="27"/>
        <bgColor indexed="64"/>
      </patternFill>
    </fill>
    <fill>
      <patternFill patternType="solid">
        <fgColor indexed="43"/>
        <bgColor indexed="64"/>
      </patternFill>
    </fill>
    <fill>
      <patternFill patternType="solid">
        <fgColor indexed="47"/>
        <bgColor indexed="64"/>
      </patternFill>
    </fill>
    <fill>
      <patternFill patternType="solid">
        <fgColor indexed="11"/>
        <bgColor indexed="64"/>
      </patternFill>
    </fill>
    <fill>
      <patternFill patternType="solid">
        <fgColor indexed="42"/>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38">
    <xf numFmtId="0" fontId="0" fillId="0" borderId="0" xfId="0"/>
    <xf numFmtId="0" fontId="0" fillId="2" borderId="0" xfId="0" applyFill="1"/>
    <xf numFmtId="0" fontId="0" fillId="5" borderId="0" xfId="0" applyFill="1"/>
    <xf numFmtId="0" fontId="3" fillId="5" borderId="0" xfId="0" applyFont="1" applyFill="1"/>
    <xf numFmtId="0" fontId="0" fillId="8" borderId="1" xfId="0" applyFill="1" applyBorder="1" applyAlignment="1">
      <alignment horizontal="center" wrapText="1"/>
    </xf>
    <xf numFmtId="0" fontId="13" fillId="8" borderId="1" xfId="0" applyFont="1" applyFill="1" applyBorder="1" applyAlignment="1">
      <alignment horizontal="center" wrapText="1"/>
    </xf>
    <xf numFmtId="1" fontId="13" fillId="8" borderId="1" xfId="0" applyNumberFormat="1" applyFont="1" applyFill="1" applyBorder="1" applyAlignment="1">
      <alignment horizontal="center" wrapText="1"/>
    </xf>
    <xf numFmtId="0" fontId="0" fillId="8" borderId="1" xfId="0" applyFill="1" applyBorder="1" applyAlignment="1">
      <alignment horizontal="justify" vertical="center"/>
    </xf>
    <xf numFmtId="1" fontId="0" fillId="8" borderId="1" xfId="0" applyNumberFormat="1" applyFill="1" applyBorder="1" applyAlignment="1">
      <alignment horizontal="center" vertical="center"/>
    </xf>
    <xf numFmtId="0" fontId="0" fillId="9" borderId="1" xfId="0" applyFill="1" applyBorder="1" applyAlignment="1">
      <alignment wrapText="1"/>
    </xf>
    <xf numFmtId="1" fontId="0" fillId="9" borderId="1" xfId="0" applyNumberFormat="1" applyFill="1" applyBorder="1" applyAlignment="1">
      <alignment horizontal="center" wrapText="1"/>
    </xf>
    <xf numFmtId="0" fontId="13" fillId="11" borderId="1" xfId="0" applyFont="1" applyFill="1" applyBorder="1" applyAlignment="1">
      <alignment wrapText="1"/>
    </xf>
    <xf numFmtId="0" fontId="16" fillId="11" borderId="1" xfId="0" applyFont="1" applyFill="1" applyBorder="1" applyAlignment="1">
      <alignment horizontal="center"/>
    </xf>
    <xf numFmtId="0" fontId="0" fillId="11" borderId="1" xfId="0" applyFill="1" applyBorder="1" applyAlignment="1">
      <alignment horizontal="center" wrapText="1"/>
    </xf>
    <xf numFmtId="0" fontId="11" fillId="9" borderId="10" xfId="0" applyFont="1" applyFill="1" applyBorder="1" applyAlignment="1">
      <alignment horizontal="center" vertical="center" wrapText="1"/>
    </xf>
    <xf numFmtId="0" fontId="13" fillId="9" borderId="1" xfId="0" applyFont="1" applyFill="1" applyBorder="1" applyAlignment="1">
      <alignment wrapText="1"/>
    </xf>
    <xf numFmtId="10" fontId="13" fillId="9" borderId="1" xfId="0" applyNumberFormat="1" applyFont="1" applyFill="1" applyBorder="1" applyAlignment="1">
      <alignment horizontal="center" wrapText="1"/>
    </xf>
    <xf numFmtId="0" fontId="0" fillId="0" borderId="5" xfId="0" applyBorder="1"/>
    <xf numFmtId="0" fontId="0" fillId="0" borderId="7" xfId="0" applyBorder="1"/>
    <xf numFmtId="0" fontId="0" fillId="0" borderId="0" xfId="0" applyProtection="1">
      <protection locked="0"/>
    </xf>
    <xf numFmtId="0" fontId="0" fillId="2" borderId="0" xfId="0" applyFill="1" applyAlignment="1" applyProtection="1">
      <alignment horizontal="left" vertical="top"/>
      <protection locked="0"/>
    </xf>
    <xf numFmtId="0" fontId="0" fillId="4" borderId="0" xfId="0" applyFill="1" applyProtection="1">
      <protection locked="0"/>
    </xf>
    <xf numFmtId="0" fontId="2" fillId="2" borderId="0" xfId="0" applyFont="1" applyFill="1" applyProtection="1">
      <protection locked="0"/>
    </xf>
    <xf numFmtId="0" fontId="0" fillId="2" borderId="0" xfId="0" applyFill="1" applyProtection="1">
      <protection locked="0"/>
    </xf>
    <xf numFmtId="0" fontId="0" fillId="2" borderId="0" xfId="0" applyFont="1" applyFill="1" applyProtection="1">
      <protection locked="0"/>
    </xf>
    <xf numFmtId="0" fontId="0" fillId="5" borderId="0" xfId="0" applyFill="1" applyProtection="1">
      <protection locked="0"/>
    </xf>
    <xf numFmtId="0" fontId="2" fillId="2" borderId="0" xfId="0" applyFont="1" applyFill="1" applyAlignment="1" applyProtection="1">
      <alignment horizontal="left" vertical="top"/>
    </xf>
    <xf numFmtId="0" fontId="2" fillId="4" borderId="0" xfId="0" applyFont="1" applyFill="1" applyAlignment="1" applyProtection="1">
      <alignment horizontal="left" vertical="top"/>
    </xf>
    <xf numFmtId="0" fontId="0" fillId="4" borderId="0" xfId="0" applyFill="1" applyProtection="1"/>
    <xf numFmtId="0" fontId="2" fillId="2" borderId="0" xfId="0" applyFont="1" applyFill="1" applyProtection="1"/>
    <xf numFmtId="0" fontId="0" fillId="2" borderId="0" xfId="0" applyFont="1" applyFill="1" applyProtection="1"/>
    <xf numFmtId="0" fontId="2" fillId="4" borderId="0" xfId="0" applyFont="1" applyFill="1" applyProtection="1"/>
    <xf numFmtId="0" fontId="0" fillId="2" borderId="0" xfId="0" applyFill="1" applyProtection="1"/>
    <xf numFmtId="0" fontId="0" fillId="4" borderId="0" xfId="0" applyFont="1" applyFill="1" applyProtection="1"/>
    <xf numFmtId="0" fontId="6" fillId="5" borderId="0" xfId="0" applyFont="1" applyFill="1" applyProtection="1"/>
    <xf numFmtId="0" fontId="0" fillId="5" borderId="0" xfId="0" applyFill="1" applyProtection="1"/>
    <xf numFmtId="0" fontId="0" fillId="0" borderId="0" xfId="0" applyAlignment="1" applyProtection="1">
      <alignment wrapText="1"/>
      <protection locked="0"/>
    </xf>
    <xf numFmtId="0" fontId="0" fillId="0" borderId="0" xfId="0" applyBorder="1" applyAlignment="1" applyProtection="1">
      <alignment horizontal="center" wrapText="1"/>
      <protection locked="0"/>
    </xf>
    <xf numFmtId="0" fontId="0" fillId="0" borderId="0" xfId="0" applyAlignment="1" applyProtection="1">
      <alignment horizontal="center" wrapText="1"/>
      <protection locked="0"/>
    </xf>
    <xf numFmtId="0" fontId="14" fillId="8" borderId="1" xfId="0" applyFont="1" applyFill="1" applyBorder="1" applyAlignment="1" applyProtection="1">
      <alignment horizontal="center"/>
      <protection locked="0"/>
    </xf>
    <xf numFmtId="0" fontId="0" fillId="0" borderId="1" xfId="0" applyFill="1" applyBorder="1" applyAlignment="1" applyProtection="1">
      <alignment horizontal="center" wrapText="1"/>
      <protection locked="0"/>
    </xf>
    <xf numFmtId="0" fontId="0" fillId="12" borderId="0" xfId="0" applyFill="1" applyAlignment="1" applyProtection="1">
      <alignment wrapText="1"/>
      <protection locked="0"/>
    </xf>
    <xf numFmtId="0" fontId="0" fillId="0" borderId="0" xfId="0" applyBorder="1" applyAlignment="1" applyProtection="1">
      <alignment wrapText="1"/>
      <protection locked="0"/>
    </xf>
    <xf numFmtId="0" fontId="11" fillId="7" borderId="10" xfId="0"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0" fillId="10" borderId="10" xfId="0" applyFill="1" applyBorder="1" applyAlignment="1" applyProtection="1">
      <alignment horizontal="left" vertical="top" wrapText="1"/>
    </xf>
    <xf numFmtId="0" fontId="13" fillId="11" borderId="10" xfId="0" applyFont="1" applyFill="1" applyBorder="1" applyAlignment="1" applyProtection="1">
      <alignment vertical="center" wrapText="1"/>
    </xf>
    <xf numFmtId="0" fontId="0" fillId="10" borderId="10" xfId="0" applyFill="1" applyBorder="1" applyAlignment="1" applyProtection="1">
      <alignment horizontal="left" vertical="center" wrapText="1"/>
    </xf>
    <xf numFmtId="0" fontId="0" fillId="12" borderId="10" xfId="0" applyFill="1" applyBorder="1" applyAlignment="1" applyProtection="1">
      <alignment vertical="center" wrapText="1"/>
    </xf>
    <xf numFmtId="0" fontId="0" fillId="10" borderId="10" xfId="0" applyFill="1" applyBorder="1" applyAlignment="1" applyProtection="1">
      <alignment horizontal="center" vertical="center"/>
    </xf>
    <xf numFmtId="0" fontId="13" fillId="11" borderId="10" xfId="0" applyFont="1" applyFill="1" applyBorder="1" applyAlignment="1" applyProtection="1">
      <alignment horizontal="justify" vertical="center"/>
    </xf>
    <xf numFmtId="0" fontId="0" fillId="11" borderId="10" xfId="0" applyFill="1" applyBorder="1" applyAlignment="1" applyProtection="1">
      <alignment horizontal="justify" vertical="center"/>
    </xf>
    <xf numFmtId="0" fontId="0" fillId="12" borderId="10" xfId="0" applyFill="1" applyBorder="1" applyAlignment="1" applyProtection="1">
      <alignment vertical="center"/>
    </xf>
    <xf numFmtId="0" fontId="12" fillId="9" borderId="11" xfId="0" applyFont="1" applyFill="1" applyBorder="1" applyAlignment="1" applyProtection="1">
      <alignment horizontal="center" vertical="center" wrapText="1"/>
    </xf>
    <xf numFmtId="0" fontId="0" fillId="10" borderId="10" xfId="0" applyFill="1" applyBorder="1" applyAlignment="1" applyProtection="1">
      <alignment vertical="center" wrapText="1"/>
    </xf>
    <xf numFmtId="0" fontId="0" fillId="11" borderId="10" xfId="0" applyFill="1" applyBorder="1" applyAlignment="1" applyProtection="1">
      <alignment vertical="center" wrapText="1"/>
    </xf>
    <xf numFmtId="0" fontId="0" fillId="0" borderId="0" xfId="0" applyAlignment="1" applyProtection="1">
      <alignment wrapText="1"/>
    </xf>
    <xf numFmtId="0" fontId="15" fillId="10" borderId="10" xfId="0" applyFont="1" applyFill="1" applyBorder="1" applyAlignment="1" applyProtection="1">
      <alignment horizontal="left" vertical="center" wrapText="1"/>
    </xf>
    <xf numFmtId="0" fontId="0" fillId="8" borderId="1" xfId="0" applyFill="1" applyBorder="1" applyAlignment="1" applyProtection="1">
      <alignment horizontal="justify" vertical="center"/>
    </xf>
    <xf numFmtId="0" fontId="0" fillId="9" borderId="1" xfId="0" applyFill="1" applyBorder="1" applyAlignment="1" applyProtection="1">
      <alignment wrapText="1"/>
    </xf>
    <xf numFmtId="0" fontId="13" fillId="11" borderId="1" xfId="0" applyFont="1" applyFill="1" applyBorder="1" applyAlignment="1" applyProtection="1">
      <alignment wrapText="1"/>
    </xf>
    <xf numFmtId="0" fontId="0" fillId="8" borderId="1" xfId="0" applyFill="1" applyBorder="1" applyAlignment="1" applyProtection="1">
      <alignment horizontal="center" wrapText="1"/>
    </xf>
    <xf numFmtId="0" fontId="13" fillId="8" borderId="1" xfId="0" applyFont="1" applyFill="1" applyBorder="1" applyAlignment="1" applyProtection="1">
      <alignment horizontal="center" wrapText="1"/>
    </xf>
    <xf numFmtId="0" fontId="14" fillId="8" borderId="1" xfId="0" applyFont="1" applyFill="1" applyBorder="1" applyAlignment="1" applyProtection="1">
      <alignment horizontal="center"/>
    </xf>
    <xf numFmtId="1" fontId="13" fillId="8" borderId="1" xfId="0" applyNumberFormat="1" applyFont="1" applyFill="1" applyBorder="1" applyAlignment="1" applyProtection="1">
      <alignment horizontal="center" wrapText="1"/>
    </xf>
    <xf numFmtId="1" fontId="0" fillId="8" borderId="1" xfId="0" applyNumberFormat="1" applyFill="1" applyBorder="1" applyAlignment="1" applyProtection="1">
      <alignment horizontal="center" vertical="center"/>
    </xf>
    <xf numFmtId="1" fontId="0" fillId="9" borderId="1" xfId="0" applyNumberFormat="1" applyFill="1" applyBorder="1" applyAlignment="1" applyProtection="1">
      <alignment horizontal="center" wrapText="1"/>
    </xf>
    <xf numFmtId="10" fontId="0" fillId="9" borderId="1" xfId="0" applyNumberFormat="1" applyFill="1" applyBorder="1" applyAlignment="1" applyProtection="1">
      <alignment horizontal="center" wrapText="1"/>
    </xf>
    <xf numFmtId="0" fontId="16" fillId="11" borderId="1" xfId="0" applyFont="1" applyFill="1" applyBorder="1" applyAlignment="1" applyProtection="1">
      <alignment horizontal="center"/>
    </xf>
    <xf numFmtId="0" fontId="18" fillId="2" borderId="0" xfId="0" applyFont="1" applyFill="1" applyProtection="1"/>
    <xf numFmtId="0" fontId="18" fillId="2" borderId="0" xfId="0" applyFont="1" applyFill="1" applyAlignment="1" applyProtection="1">
      <alignment horizontal="left" vertical="center" indent="5"/>
    </xf>
    <xf numFmtId="0" fontId="0" fillId="5" borderId="5" xfId="0" applyFont="1" applyFill="1" applyBorder="1" applyProtection="1"/>
    <xf numFmtId="0" fontId="0" fillId="5" borderId="0" xfId="0" applyFont="1" applyFill="1" applyBorder="1" applyProtection="1"/>
    <xf numFmtId="0" fontId="0" fillId="5" borderId="6" xfId="0" applyFont="1" applyFill="1" applyBorder="1" applyProtection="1"/>
    <xf numFmtId="0" fontId="0" fillId="2" borderId="0" xfId="0" applyFill="1" applyAlignment="1" applyProtection="1">
      <alignment horizontal="right"/>
      <protection locked="0"/>
    </xf>
    <xf numFmtId="0" fontId="0" fillId="4" borderId="0" xfId="0" applyFill="1" applyAlignment="1" applyProtection="1">
      <alignment horizontal="right"/>
      <protection locked="0"/>
    </xf>
    <xf numFmtId="0" fontId="0" fillId="2" borderId="0" xfId="0" applyFill="1" applyAlignment="1" applyProtection="1">
      <alignment horizontal="left"/>
    </xf>
    <xf numFmtId="0" fontId="0" fillId="2" borderId="0" xfId="0" applyFont="1" applyFill="1" applyAlignment="1" applyProtection="1">
      <alignment horizontal="right"/>
      <protection locked="0"/>
    </xf>
    <xf numFmtId="0" fontId="0" fillId="2" borderId="0" xfId="0" applyFont="1" applyFill="1" applyAlignment="1" applyProtection="1">
      <alignment horizontal="left"/>
    </xf>
    <xf numFmtId="0" fontId="2" fillId="4" borderId="0" xfId="0" applyFont="1" applyFill="1" applyAlignment="1" applyProtection="1">
      <alignment horizontal="left"/>
      <protection locked="0"/>
    </xf>
    <xf numFmtId="14" fontId="0" fillId="2" borderId="0" xfId="0" applyNumberFormat="1" applyFill="1" applyAlignment="1" applyProtection="1">
      <alignment horizontal="left" vertical="top"/>
      <protection locked="0"/>
    </xf>
    <xf numFmtId="0" fontId="21" fillId="0" borderId="0" xfId="0" applyFont="1"/>
    <xf numFmtId="0" fontId="0" fillId="0" borderId="0" xfId="0" applyBorder="1" applyAlignment="1" applyProtection="1">
      <alignment horizontal="left" vertical="center"/>
    </xf>
    <xf numFmtId="0" fontId="0" fillId="0" borderId="6" xfId="0" applyBorder="1" applyAlignment="1" applyProtection="1">
      <alignment horizontal="left" vertical="center"/>
    </xf>
    <xf numFmtId="0" fontId="0" fillId="0" borderId="8" xfId="0" applyBorder="1" applyAlignment="1" applyProtection="1">
      <alignment horizontal="left" vertical="center"/>
    </xf>
    <xf numFmtId="0" fontId="0" fillId="0" borderId="9" xfId="0" applyBorder="1" applyAlignment="1" applyProtection="1">
      <alignment horizontal="left" vertical="center"/>
    </xf>
    <xf numFmtId="0" fontId="5" fillId="5" borderId="2" xfId="0" applyFont="1" applyFill="1" applyBorder="1" applyAlignment="1" applyProtection="1">
      <alignment horizontal="left" vertical="center"/>
    </xf>
    <xf numFmtId="0" fontId="5" fillId="5" borderId="3" xfId="0" applyFont="1" applyFill="1" applyBorder="1" applyAlignment="1" applyProtection="1">
      <alignment horizontal="left" vertical="center"/>
    </xf>
    <xf numFmtId="0" fontId="5" fillId="5" borderId="4" xfId="0" applyFont="1" applyFill="1" applyBorder="1" applyAlignment="1" applyProtection="1">
      <alignment horizontal="left" vertical="center"/>
    </xf>
    <xf numFmtId="0" fontId="0" fillId="5" borderId="7" xfId="0" applyFont="1" applyFill="1" applyBorder="1" applyAlignment="1" applyProtection="1">
      <alignment horizontal="justify" wrapText="1"/>
    </xf>
    <xf numFmtId="0" fontId="0" fillId="5" borderId="8" xfId="0" applyFont="1" applyFill="1" applyBorder="1" applyAlignment="1" applyProtection="1">
      <alignment horizontal="justify" wrapText="1"/>
    </xf>
    <xf numFmtId="0" fontId="0" fillId="5" borderId="9" xfId="0" applyFont="1" applyFill="1" applyBorder="1" applyAlignment="1" applyProtection="1">
      <alignment horizontal="justify" wrapText="1"/>
    </xf>
    <xf numFmtId="0" fontId="4" fillId="2" borderId="0" xfId="0" applyFont="1" applyFill="1" applyAlignment="1" applyProtection="1">
      <alignment horizontal="justify" wrapText="1"/>
    </xf>
    <xf numFmtId="0" fontId="18" fillId="2" borderId="0" xfId="0" applyFont="1" applyFill="1" applyAlignment="1" applyProtection="1">
      <alignment horizontal="justify" wrapText="1"/>
    </xf>
    <xf numFmtId="0" fontId="18" fillId="2" borderId="0" xfId="0" applyFont="1" applyFill="1" applyAlignment="1" applyProtection="1">
      <alignment horizontal="justify"/>
    </xf>
    <xf numFmtId="0" fontId="20" fillId="2" borderId="0" xfId="0" applyFont="1" applyFill="1" applyAlignment="1" applyProtection="1">
      <alignment horizontal="left"/>
    </xf>
    <xf numFmtId="0" fontId="18" fillId="2" borderId="0" xfId="0" applyFont="1" applyFill="1" applyAlignment="1" applyProtection="1">
      <alignment horizontal="left" vertical="center"/>
    </xf>
    <xf numFmtId="0" fontId="0" fillId="5" borderId="5" xfId="0" applyFont="1" applyFill="1" applyBorder="1" applyAlignment="1" applyProtection="1">
      <alignment horizontal="justify" wrapText="1"/>
    </xf>
    <xf numFmtId="0" fontId="0" fillId="5" borderId="0" xfId="0" applyFont="1" applyFill="1" applyBorder="1" applyAlignment="1" applyProtection="1">
      <alignment horizontal="justify" wrapText="1"/>
    </xf>
    <xf numFmtId="0" fontId="0" fillId="5" borderId="6" xfId="0" applyFont="1" applyFill="1" applyBorder="1" applyAlignment="1" applyProtection="1">
      <alignment horizontal="justify"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protection locked="0"/>
    </xf>
    <xf numFmtId="0" fontId="2" fillId="4" borderId="0" xfId="0" applyFont="1" applyFill="1" applyAlignment="1" applyProtection="1">
      <alignment horizontal="left"/>
    </xf>
    <xf numFmtId="0" fontId="2" fillId="2" borderId="0" xfId="0" applyFont="1" applyFill="1" applyAlignment="1" applyProtection="1">
      <alignment horizontal="left"/>
    </xf>
    <xf numFmtId="0" fontId="2" fillId="4" borderId="0" xfId="0" applyFont="1" applyFill="1" applyAlignment="1" applyProtection="1">
      <alignment horizontal="left" vertical="top"/>
    </xf>
    <xf numFmtId="0" fontId="0" fillId="4" borderId="0" xfId="0" applyFont="1" applyFill="1" applyAlignment="1" applyProtection="1">
      <alignment horizontal="left"/>
      <protection locked="0"/>
    </xf>
    <xf numFmtId="0" fontId="2" fillId="2" borderId="0" xfId="0" applyFont="1" applyFill="1" applyAlignment="1" applyProtection="1">
      <alignment horizontal="left" vertical="top"/>
    </xf>
    <xf numFmtId="0" fontId="0" fillId="2" borderId="0" xfId="0" applyFont="1" applyFill="1" applyAlignment="1" applyProtection="1">
      <alignment horizontal="left"/>
      <protection locked="0"/>
    </xf>
    <xf numFmtId="0" fontId="0" fillId="4" borderId="0" xfId="0" applyFill="1" applyAlignment="1" applyProtection="1">
      <alignment horizontal="left" vertical="top" wrapText="1"/>
      <protection locked="0"/>
    </xf>
    <xf numFmtId="0" fontId="0" fillId="4" borderId="0" xfId="0" applyFill="1" applyAlignment="1" applyProtection="1">
      <alignment horizontal="left" vertical="top"/>
      <protection locked="0"/>
    </xf>
    <xf numFmtId="14" fontId="0" fillId="2" borderId="0" xfId="0" applyNumberFormat="1" applyFont="1" applyFill="1" applyAlignment="1" applyProtection="1">
      <alignment horizontal="left" vertical="top"/>
      <protection locked="0"/>
    </xf>
    <xf numFmtId="0" fontId="0" fillId="2" borderId="0" xfId="0" applyFont="1" applyFill="1" applyAlignment="1" applyProtection="1">
      <alignment horizontal="left" vertical="top"/>
      <protection locked="0"/>
    </xf>
    <xf numFmtId="0" fontId="5" fillId="0" borderId="0" xfId="0" applyFont="1" applyAlignment="1" applyProtection="1">
      <alignment horizontal="left"/>
    </xf>
    <xf numFmtId="0" fontId="0" fillId="2" borderId="0" xfId="0" applyFill="1" applyAlignment="1" applyProtection="1">
      <alignment horizontal="left"/>
      <protection locked="0"/>
    </xf>
    <xf numFmtId="0" fontId="2" fillId="4" borderId="0" xfId="0" applyFont="1" applyFill="1" applyAlignment="1" applyProtection="1">
      <alignment horizontal="left"/>
      <protection locked="0"/>
    </xf>
    <xf numFmtId="0" fontId="6" fillId="0" borderId="0" xfId="0" applyFont="1" applyAlignment="1" applyProtection="1">
      <alignment horizontal="justify" wrapText="1"/>
    </xf>
    <xf numFmtId="0" fontId="2" fillId="4" borderId="0" xfId="0" applyFont="1" applyFill="1" applyAlignment="1" applyProtection="1">
      <alignment horizontal="left" vertical="center"/>
      <protection locked="0"/>
    </xf>
    <xf numFmtId="0" fontId="0" fillId="4" borderId="0" xfId="0" applyFont="1" applyFill="1" applyAlignment="1" applyProtection="1">
      <alignment horizontal="left" vertical="center"/>
      <protection locked="0"/>
    </xf>
    <xf numFmtId="14" fontId="0" fillId="2" borderId="0" xfId="0" applyNumberFormat="1" applyFill="1" applyAlignment="1" applyProtection="1">
      <alignment horizontal="left" vertical="center"/>
      <protection locked="0"/>
    </xf>
    <xf numFmtId="0" fontId="0" fillId="2" borderId="0" xfId="0" applyFill="1" applyAlignment="1" applyProtection="1">
      <alignment horizontal="left" vertical="center"/>
      <protection locked="0"/>
    </xf>
    <xf numFmtId="0" fontId="2" fillId="2" borderId="0" xfId="0" applyFont="1" applyFill="1" applyAlignment="1" applyProtection="1">
      <alignment horizontal="left" vertical="center"/>
      <protection locked="0"/>
    </xf>
    <xf numFmtId="0" fontId="0" fillId="2" borderId="0" xfId="0" applyFont="1" applyFill="1" applyAlignment="1" applyProtection="1">
      <alignment horizontal="left" vertical="center"/>
      <protection locked="0"/>
    </xf>
    <xf numFmtId="0" fontId="0" fillId="2" borderId="0" xfId="0" applyFill="1" applyBorder="1" applyAlignment="1" applyProtection="1">
      <alignment horizontal="left" vertical="top"/>
    </xf>
    <xf numFmtId="0" fontId="0" fillId="3" borderId="0" xfId="0" applyFill="1" applyAlignment="1" applyProtection="1">
      <alignment horizontal="left" vertical="top"/>
    </xf>
    <xf numFmtId="0" fontId="0" fillId="3" borderId="0" xfId="0" applyFill="1" applyAlignment="1" applyProtection="1">
      <alignment horizontal="left" vertical="top" wrapText="1"/>
      <protection locked="0"/>
    </xf>
    <xf numFmtId="0" fontId="0" fillId="3" borderId="0" xfId="0" applyFill="1" applyAlignment="1" applyProtection="1">
      <alignment horizontal="left" vertical="top"/>
      <protection locked="0"/>
    </xf>
    <xf numFmtId="0" fontId="0" fillId="2" borderId="0" xfId="0" applyFill="1" applyAlignment="1" applyProtection="1">
      <alignment horizontal="left" vertical="top"/>
    </xf>
    <xf numFmtId="0" fontId="0" fillId="2" borderId="0" xfId="0" applyFill="1" applyAlignment="1" applyProtection="1">
      <alignment horizontal="left" vertical="top" wrapText="1"/>
    </xf>
    <xf numFmtId="0" fontId="0" fillId="3" borderId="0" xfId="0" applyFill="1" applyAlignment="1" applyProtection="1">
      <alignment horizontal="left" vertical="top" wrapText="1"/>
    </xf>
    <xf numFmtId="0" fontId="1" fillId="6" borderId="0" xfId="0" applyFont="1" applyFill="1" applyAlignment="1" applyProtection="1">
      <alignment horizontal="center" vertical="center"/>
    </xf>
    <xf numFmtId="0" fontId="0" fillId="5" borderId="0" xfId="0" applyFill="1" applyAlignment="1" applyProtection="1">
      <alignment horizontal="left" vertical="top"/>
    </xf>
    <xf numFmtId="0" fontId="11" fillId="7" borderId="0" xfId="0" applyFont="1" applyFill="1" applyBorder="1" applyAlignment="1">
      <alignment horizontal="center" vertical="center" wrapText="1"/>
    </xf>
    <xf numFmtId="0" fontId="0" fillId="0" borderId="8" xfId="0" applyBorder="1" applyAlignment="1"/>
    <xf numFmtId="0" fontId="13" fillId="8" borderId="1" xfId="0" applyFont="1" applyFill="1" applyBorder="1" applyAlignment="1">
      <alignment horizontal="center"/>
    </xf>
    <xf numFmtId="0" fontId="13" fillId="11" borderId="1" xfId="0" applyFont="1" applyFill="1" applyBorder="1" applyAlignment="1">
      <alignment horizontal="center"/>
    </xf>
    <xf numFmtId="0" fontId="0" fillId="2" borderId="0" xfId="0" applyFill="1" applyAlignment="1" applyProtection="1">
      <alignment vertical="center"/>
      <protection locked="0"/>
    </xf>
    <xf numFmtId="0" fontId="0" fillId="4" borderId="0" xfId="0" applyFill="1" applyAlignment="1" applyProtection="1">
      <alignment vertical="center"/>
      <protection locked="0"/>
    </xf>
    <xf numFmtId="0" fontId="5" fillId="0" borderId="0" xfId="0" applyFont="1" applyAlignment="1" applyProtection="1">
      <alignment horizontal="left" vertical="center"/>
    </xf>
  </cellXfs>
  <cellStyles count="1">
    <cellStyle name="Normal" xfId="0" builtinId="0"/>
  </cellStyles>
  <dxfs count="4">
    <dxf>
      <fill>
        <patternFill>
          <bgColor indexed="29"/>
        </patternFill>
      </fill>
    </dxf>
    <dxf>
      <fill>
        <patternFill>
          <bgColor indexed="41"/>
        </patternFill>
      </fill>
    </dxf>
    <dxf>
      <fill>
        <patternFill>
          <bgColor indexed="41"/>
        </patternFill>
      </fill>
    </dxf>
    <dxf>
      <fill>
        <patternFill>
          <bgColor indexed="29"/>
        </patternFill>
      </fill>
    </dxf>
  </dxfs>
  <tableStyles count="0" defaultTableStyle="TableStyleMedium2" defaultPivotStyle="PivotStyleLight16"/>
  <colors>
    <mruColors>
      <color rgb="FFFFCC99"/>
      <color rgb="FFFFF2E5"/>
      <color rgb="FFFFECD9"/>
      <color rgb="FF006600"/>
      <color rgb="FFFFE4C9"/>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hyperlink" Target="#'2'!A1"/><Relationship Id="rId7" Type="http://schemas.openxmlformats.org/officeDocument/2006/relationships/hyperlink" Target="#'6'!A1"/><Relationship Id="rId2" Type="http://schemas.openxmlformats.org/officeDocument/2006/relationships/hyperlink" Target="#'1'!A1"/><Relationship Id="rId1" Type="http://schemas.openxmlformats.org/officeDocument/2006/relationships/image" Target="../media/image1.JPG"/><Relationship Id="rId6" Type="http://schemas.openxmlformats.org/officeDocument/2006/relationships/hyperlink" Target="#'5'!A1"/><Relationship Id="rId5" Type="http://schemas.openxmlformats.org/officeDocument/2006/relationships/hyperlink" Target="#'4'!A1"/><Relationship Id="rId4" Type="http://schemas.openxmlformats.org/officeDocument/2006/relationships/hyperlink" Target="#'3'!A1"/></Relationships>
</file>

<file path=xl/drawings/_rels/drawing2.xml.rels><?xml version="1.0" encoding="UTF-8" standalone="yes"?>
<Relationships xmlns="http://schemas.openxmlformats.org/package/2006/relationships"><Relationship Id="rId2" Type="http://schemas.openxmlformats.org/officeDocument/2006/relationships/hyperlink" Target="#APRESENTA&#199;&#195;O!A1"/><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hyperlink" Target="#APRESENTA&#199;&#195;O!A1"/><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hyperlink" Target="#APRESENTA&#199;&#195;O!A1"/><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2" Type="http://schemas.openxmlformats.org/officeDocument/2006/relationships/hyperlink" Target="#APRESENTA&#199;&#195;O!A1"/><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2" Type="http://schemas.openxmlformats.org/officeDocument/2006/relationships/hyperlink" Target="#APRESENTA&#199;&#195;O!A1"/><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2" Type="http://schemas.openxmlformats.org/officeDocument/2006/relationships/hyperlink" Target="#APRESENTA&#199;&#195;O!A1"/><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2" Type="http://schemas.openxmlformats.org/officeDocument/2006/relationships/hyperlink" Target="#APRESENTA&#199;&#195;O!A1"/><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19911</xdr:colOff>
      <xdr:row>1</xdr:row>
      <xdr:rowOff>66674</xdr:rowOff>
    </xdr:from>
    <xdr:to>
      <xdr:col>18</xdr:col>
      <xdr:colOff>26401</xdr:colOff>
      <xdr:row>7</xdr:row>
      <xdr:rowOff>85725</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9511" y="257174"/>
          <a:ext cx="10369690" cy="1162051"/>
        </a:xfrm>
        <a:prstGeom prst="rect">
          <a:avLst/>
        </a:prstGeom>
      </xdr:spPr>
    </xdr:pic>
    <xdr:clientData/>
  </xdr:twoCellAnchor>
  <xdr:twoCellAnchor>
    <xdr:from>
      <xdr:col>1</xdr:col>
      <xdr:colOff>113243</xdr:colOff>
      <xdr:row>36</xdr:row>
      <xdr:rowOff>158750</xdr:rowOff>
    </xdr:from>
    <xdr:to>
      <xdr:col>1</xdr:col>
      <xdr:colOff>497419</xdr:colOff>
      <xdr:row>36</xdr:row>
      <xdr:rowOff>444500</xdr:rowOff>
    </xdr:to>
    <xdr:sp macro="" textlink="">
      <xdr:nvSpPr>
        <xdr:cNvPr id="4" name="Retângulo de cantos arredondados 3">
          <a:hlinkClick xmlns:r="http://schemas.openxmlformats.org/officeDocument/2006/relationships" r:id="rId2"/>
        </xdr:cNvPr>
        <xdr:cNvSpPr/>
      </xdr:nvSpPr>
      <xdr:spPr>
        <a:xfrm>
          <a:off x="727076" y="8255000"/>
          <a:ext cx="384176"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1</a:t>
          </a:r>
        </a:p>
      </xdr:txBody>
    </xdr:sp>
    <xdr:clientData/>
  </xdr:twoCellAnchor>
  <xdr:twoCellAnchor>
    <xdr:from>
      <xdr:col>1</xdr:col>
      <xdr:colOff>113243</xdr:colOff>
      <xdr:row>37</xdr:row>
      <xdr:rowOff>158750</xdr:rowOff>
    </xdr:from>
    <xdr:to>
      <xdr:col>1</xdr:col>
      <xdr:colOff>497419</xdr:colOff>
      <xdr:row>37</xdr:row>
      <xdr:rowOff>444500</xdr:rowOff>
    </xdr:to>
    <xdr:sp macro="" textlink="">
      <xdr:nvSpPr>
        <xdr:cNvPr id="5" name="Retângulo de cantos arredondados 4">
          <a:hlinkClick xmlns:r="http://schemas.openxmlformats.org/officeDocument/2006/relationships" r:id="rId3"/>
        </xdr:cNvPr>
        <xdr:cNvSpPr/>
      </xdr:nvSpPr>
      <xdr:spPr>
        <a:xfrm>
          <a:off x="727076" y="8329083"/>
          <a:ext cx="384176"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2</a:t>
          </a:r>
        </a:p>
      </xdr:txBody>
    </xdr:sp>
    <xdr:clientData/>
  </xdr:twoCellAnchor>
  <xdr:twoCellAnchor>
    <xdr:from>
      <xdr:col>1</xdr:col>
      <xdr:colOff>113243</xdr:colOff>
      <xdr:row>38</xdr:row>
      <xdr:rowOff>158750</xdr:rowOff>
    </xdr:from>
    <xdr:to>
      <xdr:col>1</xdr:col>
      <xdr:colOff>497419</xdr:colOff>
      <xdr:row>38</xdr:row>
      <xdr:rowOff>444500</xdr:rowOff>
    </xdr:to>
    <xdr:sp macro="" textlink="">
      <xdr:nvSpPr>
        <xdr:cNvPr id="6" name="Retângulo de cantos arredondados 5">
          <a:hlinkClick xmlns:r="http://schemas.openxmlformats.org/officeDocument/2006/relationships" r:id="rId4"/>
        </xdr:cNvPr>
        <xdr:cNvSpPr/>
      </xdr:nvSpPr>
      <xdr:spPr>
        <a:xfrm>
          <a:off x="727076" y="8329083"/>
          <a:ext cx="384176"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3</a:t>
          </a:r>
        </a:p>
      </xdr:txBody>
    </xdr:sp>
    <xdr:clientData/>
  </xdr:twoCellAnchor>
  <xdr:twoCellAnchor>
    <xdr:from>
      <xdr:col>1</xdr:col>
      <xdr:colOff>113243</xdr:colOff>
      <xdr:row>39</xdr:row>
      <xdr:rowOff>158750</xdr:rowOff>
    </xdr:from>
    <xdr:to>
      <xdr:col>1</xdr:col>
      <xdr:colOff>497419</xdr:colOff>
      <xdr:row>39</xdr:row>
      <xdr:rowOff>444500</xdr:rowOff>
    </xdr:to>
    <xdr:sp macro="" textlink="">
      <xdr:nvSpPr>
        <xdr:cNvPr id="7" name="Retângulo de cantos arredondados 6">
          <a:hlinkClick xmlns:r="http://schemas.openxmlformats.org/officeDocument/2006/relationships" r:id="rId5"/>
        </xdr:cNvPr>
        <xdr:cNvSpPr/>
      </xdr:nvSpPr>
      <xdr:spPr>
        <a:xfrm>
          <a:off x="727076" y="8329083"/>
          <a:ext cx="384176"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4</a:t>
          </a:r>
        </a:p>
      </xdr:txBody>
    </xdr:sp>
    <xdr:clientData/>
  </xdr:twoCellAnchor>
  <xdr:twoCellAnchor>
    <xdr:from>
      <xdr:col>1</xdr:col>
      <xdr:colOff>113243</xdr:colOff>
      <xdr:row>40</xdr:row>
      <xdr:rowOff>158750</xdr:rowOff>
    </xdr:from>
    <xdr:to>
      <xdr:col>1</xdr:col>
      <xdr:colOff>497419</xdr:colOff>
      <xdr:row>40</xdr:row>
      <xdr:rowOff>444500</xdr:rowOff>
    </xdr:to>
    <xdr:sp macro="" textlink="">
      <xdr:nvSpPr>
        <xdr:cNvPr id="8" name="Retângulo de cantos arredondados 7">
          <a:hlinkClick xmlns:r="http://schemas.openxmlformats.org/officeDocument/2006/relationships" r:id="rId6"/>
        </xdr:cNvPr>
        <xdr:cNvSpPr/>
      </xdr:nvSpPr>
      <xdr:spPr>
        <a:xfrm>
          <a:off x="727076" y="8329083"/>
          <a:ext cx="384176"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5</a:t>
          </a:r>
        </a:p>
      </xdr:txBody>
    </xdr:sp>
    <xdr:clientData/>
  </xdr:twoCellAnchor>
  <xdr:twoCellAnchor>
    <xdr:from>
      <xdr:col>1</xdr:col>
      <xdr:colOff>113243</xdr:colOff>
      <xdr:row>41</xdr:row>
      <xdr:rowOff>158750</xdr:rowOff>
    </xdr:from>
    <xdr:to>
      <xdr:col>1</xdr:col>
      <xdr:colOff>497419</xdr:colOff>
      <xdr:row>41</xdr:row>
      <xdr:rowOff>444500</xdr:rowOff>
    </xdr:to>
    <xdr:sp macro="" textlink="">
      <xdr:nvSpPr>
        <xdr:cNvPr id="9" name="Retângulo de cantos arredondados 8">
          <a:hlinkClick xmlns:r="http://schemas.openxmlformats.org/officeDocument/2006/relationships" r:id="rId7"/>
        </xdr:cNvPr>
        <xdr:cNvSpPr/>
      </xdr:nvSpPr>
      <xdr:spPr>
        <a:xfrm>
          <a:off x="727076" y="8329083"/>
          <a:ext cx="384176"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6</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19911</xdr:colOff>
      <xdr:row>1</xdr:row>
      <xdr:rowOff>66674</xdr:rowOff>
    </xdr:from>
    <xdr:to>
      <xdr:col>18</xdr:col>
      <xdr:colOff>26401</xdr:colOff>
      <xdr:row>7</xdr:row>
      <xdr:rowOff>85725</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9511" y="257174"/>
          <a:ext cx="10369690" cy="1162051"/>
        </a:xfrm>
        <a:prstGeom prst="rect">
          <a:avLst/>
        </a:prstGeom>
      </xdr:spPr>
    </xdr:pic>
    <xdr:clientData/>
  </xdr:twoCellAnchor>
  <xdr:twoCellAnchor>
    <xdr:from>
      <xdr:col>15</xdr:col>
      <xdr:colOff>275166</xdr:colOff>
      <xdr:row>7</xdr:row>
      <xdr:rowOff>127000</xdr:rowOff>
    </xdr:from>
    <xdr:to>
      <xdr:col>17</xdr:col>
      <xdr:colOff>603250</xdr:colOff>
      <xdr:row>8</xdr:row>
      <xdr:rowOff>222250</xdr:rowOff>
    </xdr:to>
    <xdr:sp macro="" textlink="">
      <xdr:nvSpPr>
        <xdr:cNvPr id="4" name="Retângulo de cantos arredondados 3">
          <a:hlinkClick xmlns:r="http://schemas.openxmlformats.org/officeDocument/2006/relationships" r:id="rId2"/>
        </xdr:cNvPr>
        <xdr:cNvSpPr/>
      </xdr:nvSpPr>
      <xdr:spPr>
        <a:xfrm>
          <a:off x="9249833" y="1460500"/>
          <a:ext cx="1555750"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Voltar</a:t>
          </a:r>
          <a:r>
            <a:rPr lang="pt-BR" sz="1100" b="1" baseline="0">
              <a:solidFill>
                <a:sysClr val="windowText" lastClr="000000"/>
              </a:solidFill>
            </a:rPr>
            <a:t> à apresentação</a:t>
          </a:r>
          <a:endParaRPr lang="pt-BR" sz="1100" b="1">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19912</xdr:colOff>
      <xdr:row>1</xdr:row>
      <xdr:rowOff>66675</xdr:rowOff>
    </xdr:from>
    <xdr:to>
      <xdr:col>7</xdr:col>
      <xdr:colOff>42334</xdr:colOff>
      <xdr:row>7</xdr:row>
      <xdr:rowOff>49809</xdr:rowOff>
    </xdr:to>
    <xdr:pic>
      <xdr:nvPicPr>
        <xdr:cNvPr id="3" name="Imagem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0912" y="257175"/>
          <a:ext cx="10118922" cy="1126134"/>
        </a:xfrm>
        <a:prstGeom prst="rect">
          <a:avLst/>
        </a:prstGeom>
      </xdr:spPr>
    </xdr:pic>
    <xdr:clientData/>
  </xdr:twoCellAnchor>
  <xdr:twoCellAnchor>
    <xdr:from>
      <xdr:col>4</xdr:col>
      <xdr:colOff>296333</xdr:colOff>
      <xdr:row>7</xdr:row>
      <xdr:rowOff>127000</xdr:rowOff>
    </xdr:from>
    <xdr:to>
      <xdr:col>7</xdr:col>
      <xdr:colOff>10583</xdr:colOff>
      <xdr:row>8</xdr:row>
      <xdr:rowOff>222250</xdr:rowOff>
    </xdr:to>
    <xdr:sp macro="" textlink="">
      <xdr:nvSpPr>
        <xdr:cNvPr id="6" name="Retângulo de cantos arredondados 5">
          <a:hlinkClick xmlns:r="http://schemas.openxmlformats.org/officeDocument/2006/relationships" r:id="rId2"/>
        </xdr:cNvPr>
        <xdr:cNvSpPr/>
      </xdr:nvSpPr>
      <xdr:spPr>
        <a:xfrm>
          <a:off x="8932333" y="1460500"/>
          <a:ext cx="1555750"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Voltar</a:t>
          </a:r>
          <a:r>
            <a:rPr lang="pt-BR" sz="1100" b="1" baseline="0">
              <a:solidFill>
                <a:sysClr val="windowText" lastClr="000000"/>
              </a:solidFill>
            </a:rPr>
            <a:t> à apresentação</a:t>
          </a:r>
          <a:endParaRPr lang="pt-BR" sz="1100" b="1">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19911</xdr:colOff>
      <xdr:row>1</xdr:row>
      <xdr:rowOff>66674</xdr:rowOff>
    </xdr:from>
    <xdr:to>
      <xdr:col>18</xdr:col>
      <xdr:colOff>26401</xdr:colOff>
      <xdr:row>7</xdr:row>
      <xdr:rowOff>85725</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9511" y="257174"/>
          <a:ext cx="10369690" cy="1162051"/>
        </a:xfrm>
        <a:prstGeom prst="rect">
          <a:avLst/>
        </a:prstGeom>
      </xdr:spPr>
    </xdr:pic>
    <xdr:clientData/>
  </xdr:twoCellAnchor>
  <xdr:twoCellAnchor>
    <xdr:from>
      <xdr:col>15</xdr:col>
      <xdr:colOff>275166</xdr:colOff>
      <xdr:row>7</xdr:row>
      <xdr:rowOff>127000</xdr:rowOff>
    </xdr:from>
    <xdr:to>
      <xdr:col>17</xdr:col>
      <xdr:colOff>603250</xdr:colOff>
      <xdr:row>8</xdr:row>
      <xdr:rowOff>222250</xdr:rowOff>
    </xdr:to>
    <xdr:sp macro="" textlink="">
      <xdr:nvSpPr>
        <xdr:cNvPr id="3" name="Retângulo de cantos arredondados 2">
          <a:hlinkClick xmlns:r="http://schemas.openxmlformats.org/officeDocument/2006/relationships" r:id="rId2"/>
        </xdr:cNvPr>
        <xdr:cNvSpPr/>
      </xdr:nvSpPr>
      <xdr:spPr>
        <a:xfrm>
          <a:off x="9249833" y="1460500"/>
          <a:ext cx="1555750"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Voltar</a:t>
          </a:r>
          <a:r>
            <a:rPr lang="pt-BR" sz="1100" b="1" baseline="0">
              <a:solidFill>
                <a:sysClr val="windowText" lastClr="000000"/>
              </a:solidFill>
            </a:rPr>
            <a:t> à apresentação</a:t>
          </a:r>
          <a:endParaRPr lang="pt-BR" sz="1100" b="1">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19911</xdr:colOff>
      <xdr:row>1</xdr:row>
      <xdr:rowOff>66674</xdr:rowOff>
    </xdr:from>
    <xdr:to>
      <xdr:col>18</xdr:col>
      <xdr:colOff>26401</xdr:colOff>
      <xdr:row>7</xdr:row>
      <xdr:rowOff>85725</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9511" y="257174"/>
          <a:ext cx="10369690" cy="1162051"/>
        </a:xfrm>
        <a:prstGeom prst="rect">
          <a:avLst/>
        </a:prstGeom>
      </xdr:spPr>
    </xdr:pic>
    <xdr:clientData/>
  </xdr:twoCellAnchor>
  <xdr:twoCellAnchor>
    <xdr:from>
      <xdr:col>15</xdr:col>
      <xdr:colOff>275166</xdr:colOff>
      <xdr:row>7</xdr:row>
      <xdr:rowOff>127000</xdr:rowOff>
    </xdr:from>
    <xdr:to>
      <xdr:col>17</xdr:col>
      <xdr:colOff>603250</xdr:colOff>
      <xdr:row>8</xdr:row>
      <xdr:rowOff>222250</xdr:rowOff>
    </xdr:to>
    <xdr:sp macro="" textlink="">
      <xdr:nvSpPr>
        <xdr:cNvPr id="3" name="Retângulo de cantos arredondados 2">
          <a:hlinkClick xmlns:r="http://schemas.openxmlformats.org/officeDocument/2006/relationships" r:id="rId2"/>
        </xdr:cNvPr>
        <xdr:cNvSpPr/>
      </xdr:nvSpPr>
      <xdr:spPr>
        <a:xfrm>
          <a:off x="9249833" y="1460500"/>
          <a:ext cx="1555750"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Voltar</a:t>
          </a:r>
          <a:r>
            <a:rPr lang="pt-BR" sz="1100" b="1" baseline="0">
              <a:solidFill>
                <a:sysClr val="windowText" lastClr="000000"/>
              </a:solidFill>
            </a:rPr>
            <a:t> à apresentação</a:t>
          </a:r>
          <a:endParaRPr lang="pt-BR" sz="1100" b="1">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359832</xdr:colOff>
      <xdr:row>1</xdr:row>
      <xdr:rowOff>61056</xdr:rowOff>
    </xdr:from>
    <xdr:to>
      <xdr:col>10</xdr:col>
      <xdr:colOff>42333</xdr:colOff>
      <xdr:row>7</xdr:row>
      <xdr:rowOff>34237</xdr:rowOff>
    </xdr:to>
    <xdr:pic>
      <xdr:nvPicPr>
        <xdr:cNvPr id="3" name="Imagem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9832" y="251556"/>
          <a:ext cx="9334501" cy="1116181"/>
        </a:xfrm>
        <a:prstGeom prst="rect">
          <a:avLst/>
        </a:prstGeom>
      </xdr:spPr>
    </xdr:pic>
    <xdr:clientData/>
  </xdr:twoCellAnchor>
  <xdr:twoCellAnchor>
    <xdr:from>
      <xdr:col>4</xdr:col>
      <xdr:colOff>338667</xdr:colOff>
      <xdr:row>7</xdr:row>
      <xdr:rowOff>116417</xdr:rowOff>
    </xdr:from>
    <xdr:to>
      <xdr:col>5</xdr:col>
      <xdr:colOff>941917</xdr:colOff>
      <xdr:row>8</xdr:row>
      <xdr:rowOff>211667</xdr:rowOff>
    </xdr:to>
    <xdr:sp macro="" textlink="">
      <xdr:nvSpPr>
        <xdr:cNvPr id="4" name="Retângulo de cantos arredondados 3">
          <a:hlinkClick xmlns:r="http://schemas.openxmlformats.org/officeDocument/2006/relationships" r:id="rId2"/>
        </xdr:cNvPr>
        <xdr:cNvSpPr/>
      </xdr:nvSpPr>
      <xdr:spPr>
        <a:xfrm>
          <a:off x="8085667" y="1449917"/>
          <a:ext cx="1555750"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Voltar</a:t>
          </a:r>
          <a:r>
            <a:rPr lang="pt-BR" sz="1100" b="1" baseline="0">
              <a:solidFill>
                <a:sysClr val="windowText" lastClr="000000"/>
              </a:solidFill>
            </a:rPr>
            <a:t> à apresentação</a:t>
          </a:r>
          <a:endParaRPr lang="pt-BR" sz="1100" b="1">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349250</xdr:colOff>
      <xdr:row>1</xdr:row>
      <xdr:rowOff>31750</xdr:rowOff>
    </xdr:from>
    <xdr:to>
      <xdr:col>11</xdr:col>
      <xdr:colOff>31750</xdr:colOff>
      <xdr:row>6</xdr:row>
      <xdr:rowOff>140845</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9250" y="222250"/>
          <a:ext cx="10943167" cy="1061595"/>
        </a:xfrm>
        <a:prstGeom prst="rect">
          <a:avLst/>
        </a:prstGeom>
      </xdr:spPr>
    </xdr:pic>
    <xdr:clientData/>
  </xdr:twoCellAnchor>
  <xdr:twoCellAnchor>
    <xdr:from>
      <xdr:col>10</xdr:col>
      <xdr:colOff>497416</xdr:colOff>
      <xdr:row>7</xdr:row>
      <xdr:rowOff>105833</xdr:rowOff>
    </xdr:from>
    <xdr:to>
      <xdr:col>10</xdr:col>
      <xdr:colOff>2053166</xdr:colOff>
      <xdr:row>8</xdr:row>
      <xdr:rowOff>201083</xdr:rowOff>
    </xdr:to>
    <xdr:sp macro="" textlink="">
      <xdr:nvSpPr>
        <xdr:cNvPr id="3" name="Retângulo de cantos arredondados 2">
          <a:hlinkClick xmlns:r="http://schemas.openxmlformats.org/officeDocument/2006/relationships" r:id="rId2"/>
        </xdr:cNvPr>
        <xdr:cNvSpPr/>
      </xdr:nvSpPr>
      <xdr:spPr>
        <a:xfrm>
          <a:off x="9704916" y="1439333"/>
          <a:ext cx="1555750"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Voltar</a:t>
          </a:r>
          <a:r>
            <a:rPr lang="pt-BR" sz="1100" b="1" baseline="0">
              <a:solidFill>
                <a:sysClr val="windowText" lastClr="000000"/>
              </a:solidFill>
            </a:rPr>
            <a:t> à apresentação</a:t>
          </a:r>
          <a:endParaRPr lang="pt-BR" sz="1100" b="1">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19911</xdr:colOff>
      <xdr:row>1</xdr:row>
      <xdr:rowOff>66674</xdr:rowOff>
    </xdr:from>
    <xdr:to>
      <xdr:col>18</xdr:col>
      <xdr:colOff>26401</xdr:colOff>
      <xdr:row>7</xdr:row>
      <xdr:rowOff>85725</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9511" y="257174"/>
          <a:ext cx="10369690" cy="1162051"/>
        </a:xfrm>
        <a:prstGeom prst="rect">
          <a:avLst/>
        </a:prstGeom>
      </xdr:spPr>
    </xdr:pic>
    <xdr:clientData/>
  </xdr:twoCellAnchor>
  <xdr:twoCellAnchor>
    <xdr:from>
      <xdr:col>15</xdr:col>
      <xdr:colOff>296333</xdr:colOff>
      <xdr:row>7</xdr:row>
      <xdr:rowOff>127000</xdr:rowOff>
    </xdr:from>
    <xdr:to>
      <xdr:col>18</xdr:col>
      <xdr:colOff>1058</xdr:colOff>
      <xdr:row>8</xdr:row>
      <xdr:rowOff>222250</xdr:rowOff>
    </xdr:to>
    <xdr:sp macro="" textlink="">
      <xdr:nvSpPr>
        <xdr:cNvPr id="4" name="Retângulo de cantos arredondados 3">
          <a:hlinkClick xmlns:r="http://schemas.openxmlformats.org/officeDocument/2006/relationships" r:id="rId2"/>
        </xdr:cNvPr>
        <xdr:cNvSpPr/>
      </xdr:nvSpPr>
      <xdr:spPr>
        <a:xfrm>
          <a:off x="9271000" y="1460500"/>
          <a:ext cx="1546225" cy="285750"/>
        </a:xfrm>
        <a:prstGeom prst="roundRect">
          <a:avLst/>
        </a:prstGeom>
        <a:solidFill>
          <a:schemeClr val="bg1">
            <a:lumMod val="65000"/>
          </a:schemeClr>
        </a:solidFill>
        <a:ln>
          <a:solidFill>
            <a:schemeClr val="tx1">
              <a:lumMod val="65000"/>
              <a:lumOff val="35000"/>
            </a:schemeClr>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100" b="1">
              <a:solidFill>
                <a:sysClr val="windowText" lastClr="000000"/>
              </a:solidFill>
            </a:rPr>
            <a:t>Voltar</a:t>
          </a:r>
          <a:r>
            <a:rPr lang="pt-BR" sz="1100" b="1" baseline="0">
              <a:solidFill>
                <a:sysClr val="windowText" lastClr="000000"/>
              </a:solidFill>
            </a:rPr>
            <a:t> à apresentação</a:t>
          </a:r>
          <a:endParaRPr lang="pt-BR" sz="1100" b="1">
            <a:solidFill>
              <a:sysClr val="windowText" lastClr="000000"/>
            </a:solidFill>
          </a:endParaRP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tabSelected="1" zoomScale="90" zoomScaleNormal="90" workbookViewId="0"/>
  </sheetViews>
  <sheetFormatPr defaultColWidth="0" defaultRowHeight="15" zeroHeight="1" x14ac:dyDescent="0.25"/>
  <cols>
    <col min="1" max="1" width="5.7109375" customWidth="1"/>
    <col min="2" max="18" width="9.140625" customWidth="1"/>
    <col min="19" max="19" width="5.7109375" customWidth="1"/>
    <col min="20" max="20" width="0" hidden="1" customWidth="1"/>
    <col min="21" max="16384" width="9.140625" hidden="1"/>
  </cols>
  <sheetData>
    <row r="1" spans="2:20" x14ac:dyDescent="0.25"/>
    <row r="2" spans="2:20" x14ac:dyDescent="0.25"/>
    <row r="3" spans="2:20" x14ac:dyDescent="0.25"/>
    <row r="4" spans="2:20" x14ac:dyDescent="0.25"/>
    <row r="5" spans="2:20" x14ac:dyDescent="0.25"/>
    <row r="6" spans="2:20" x14ac:dyDescent="0.25"/>
    <row r="7" spans="2:20" x14ac:dyDescent="0.25"/>
    <row r="8" spans="2:20" x14ac:dyDescent="0.25">
      <c r="B8" s="2"/>
      <c r="C8" s="2"/>
      <c r="D8" s="2"/>
      <c r="E8" s="2"/>
      <c r="F8" s="2"/>
      <c r="G8" s="2"/>
      <c r="H8" s="2"/>
      <c r="I8" s="2"/>
      <c r="J8" s="2"/>
      <c r="K8" s="2"/>
      <c r="L8" s="2"/>
      <c r="M8" s="2"/>
      <c r="N8" s="2"/>
      <c r="O8" s="2"/>
      <c r="P8" s="2"/>
      <c r="Q8" s="2"/>
      <c r="R8" s="2"/>
    </row>
    <row r="9" spans="2:20" ht="21" x14ac:dyDescent="0.35">
      <c r="B9" s="95" t="s">
        <v>10</v>
      </c>
      <c r="C9" s="95"/>
      <c r="D9" s="95"/>
      <c r="E9" s="95"/>
      <c r="F9" s="95"/>
      <c r="G9" s="95"/>
      <c r="H9" s="95"/>
      <c r="I9" s="95"/>
      <c r="J9" s="95"/>
      <c r="K9" s="95"/>
      <c r="L9" s="95"/>
      <c r="M9" s="95"/>
      <c r="N9" s="95"/>
      <c r="O9" s="95"/>
      <c r="P9" s="95"/>
      <c r="Q9" s="95"/>
      <c r="R9" s="95"/>
    </row>
    <row r="10" spans="2:20" x14ac:dyDescent="0.25">
      <c r="B10" s="32"/>
      <c r="C10" s="32"/>
      <c r="D10" s="32"/>
      <c r="E10" s="32"/>
      <c r="F10" s="32"/>
      <c r="G10" s="32"/>
      <c r="H10" s="32"/>
      <c r="I10" s="32"/>
      <c r="J10" s="32"/>
      <c r="K10" s="32"/>
      <c r="L10" s="32"/>
      <c r="M10" s="32"/>
      <c r="N10" s="32"/>
      <c r="O10" s="32"/>
      <c r="P10" s="32"/>
      <c r="Q10" s="32"/>
      <c r="R10" s="32"/>
    </row>
    <row r="11" spans="2:20" ht="31.5" customHeight="1" x14ac:dyDescent="0.25">
      <c r="B11" s="92" t="s">
        <v>11</v>
      </c>
      <c r="C11" s="92"/>
      <c r="D11" s="92"/>
      <c r="E11" s="92"/>
      <c r="F11" s="92"/>
      <c r="G11" s="92"/>
      <c r="H11" s="92"/>
      <c r="I11" s="92"/>
      <c r="J11" s="92"/>
      <c r="K11" s="92"/>
      <c r="L11" s="92"/>
      <c r="M11" s="92"/>
      <c r="N11" s="92"/>
      <c r="O11" s="92"/>
      <c r="P11" s="92"/>
      <c r="Q11" s="92"/>
      <c r="R11" s="92"/>
    </row>
    <row r="12" spans="2:20" ht="15.75" x14ac:dyDescent="0.25">
      <c r="B12" s="69"/>
      <c r="C12" s="69"/>
      <c r="D12" s="69"/>
      <c r="E12" s="69"/>
      <c r="F12" s="69"/>
      <c r="G12" s="69"/>
      <c r="H12" s="69"/>
      <c r="I12" s="69"/>
      <c r="J12" s="69"/>
      <c r="K12" s="69"/>
      <c r="L12" s="69"/>
      <c r="M12" s="69"/>
      <c r="N12" s="69"/>
      <c r="O12" s="69"/>
      <c r="P12" s="69"/>
      <c r="Q12" s="69"/>
      <c r="R12" s="69"/>
    </row>
    <row r="13" spans="2:20" ht="30.75" customHeight="1" x14ac:dyDescent="0.25">
      <c r="B13" s="93" t="s">
        <v>17</v>
      </c>
      <c r="C13" s="93"/>
      <c r="D13" s="93"/>
      <c r="E13" s="93"/>
      <c r="F13" s="93"/>
      <c r="G13" s="93"/>
      <c r="H13" s="93"/>
      <c r="I13" s="93"/>
      <c r="J13" s="93"/>
      <c r="K13" s="93"/>
      <c r="L13" s="93"/>
      <c r="M13" s="93"/>
      <c r="N13" s="93"/>
      <c r="O13" s="93"/>
      <c r="P13" s="93"/>
      <c r="Q13" s="93"/>
      <c r="R13" s="93"/>
    </row>
    <row r="14" spans="2:20" ht="15.75" x14ac:dyDescent="0.25">
      <c r="B14" s="69"/>
      <c r="C14" s="69"/>
      <c r="D14" s="69"/>
      <c r="E14" s="69"/>
      <c r="F14" s="69"/>
      <c r="G14" s="69"/>
      <c r="H14" s="69"/>
      <c r="I14" s="69"/>
      <c r="J14" s="69"/>
      <c r="K14" s="69"/>
      <c r="L14" s="69"/>
      <c r="M14" s="69"/>
      <c r="N14" s="69"/>
      <c r="O14" s="69"/>
      <c r="P14" s="69"/>
      <c r="Q14" s="69"/>
      <c r="R14" s="69"/>
      <c r="T14" s="3"/>
    </row>
    <row r="15" spans="2:20" ht="15.75" x14ac:dyDescent="0.25">
      <c r="B15" s="94" t="s">
        <v>215</v>
      </c>
      <c r="C15" s="94"/>
      <c r="D15" s="94"/>
      <c r="E15" s="94"/>
      <c r="F15" s="94"/>
      <c r="G15" s="94"/>
      <c r="H15" s="94"/>
      <c r="I15" s="94"/>
      <c r="J15" s="94"/>
      <c r="K15" s="94"/>
      <c r="L15" s="94"/>
      <c r="M15" s="94"/>
      <c r="N15" s="94"/>
      <c r="O15" s="94"/>
      <c r="P15" s="94"/>
      <c r="Q15" s="94"/>
      <c r="R15" s="94"/>
    </row>
    <row r="16" spans="2:20" ht="15.75" x14ac:dyDescent="0.25">
      <c r="B16" s="69"/>
      <c r="C16" s="69"/>
      <c r="D16" s="69"/>
      <c r="E16" s="69"/>
      <c r="F16" s="69"/>
      <c r="G16" s="69"/>
      <c r="H16" s="69"/>
      <c r="I16" s="69"/>
      <c r="J16" s="69"/>
      <c r="K16" s="69"/>
      <c r="L16" s="69"/>
      <c r="M16" s="69"/>
      <c r="N16" s="69"/>
      <c r="O16" s="69"/>
      <c r="P16" s="69"/>
      <c r="Q16" s="69"/>
      <c r="R16" s="69"/>
    </row>
    <row r="17" spans="2:18" ht="15.75" x14ac:dyDescent="0.25">
      <c r="B17" s="96" t="s">
        <v>305</v>
      </c>
      <c r="C17" s="96"/>
      <c r="D17" s="96"/>
      <c r="E17" s="96"/>
      <c r="F17" s="96"/>
      <c r="G17" s="96"/>
      <c r="H17" s="96"/>
      <c r="I17" s="96"/>
      <c r="J17" s="96"/>
      <c r="K17" s="96"/>
      <c r="L17" s="96"/>
      <c r="M17" s="96"/>
      <c r="N17" s="96"/>
      <c r="O17" s="96"/>
      <c r="P17" s="96"/>
      <c r="Q17" s="96"/>
      <c r="R17" s="96"/>
    </row>
    <row r="18" spans="2:18" ht="15.75" x14ac:dyDescent="0.25">
      <c r="B18" s="70"/>
      <c r="C18" s="69"/>
      <c r="D18" s="69"/>
      <c r="E18" s="69"/>
      <c r="F18" s="69"/>
      <c r="G18" s="69"/>
      <c r="H18" s="69"/>
      <c r="I18" s="69"/>
      <c r="J18" s="69"/>
      <c r="K18" s="69"/>
      <c r="L18" s="69"/>
      <c r="M18" s="69"/>
      <c r="N18" s="69"/>
      <c r="O18" s="69"/>
      <c r="P18" s="69"/>
      <c r="Q18" s="69"/>
      <c r="R18" s="69"/>
    </row>
    <row r="19" spans="2:18" ht="15.75" x14ac:dyDescent="0.25">
      <c r="B19" s="70"/>
      <c r="C19" s="69"/>
      <c r="D19" s="69"/>
      <c r="E19" s="69"/>
      <c r="F19" s="69"/>
      <c r="G19" s="69"/>
      <c r="H19" s="69"/>
      <c r="I19" s="69"/>
      <c r="J19" s="69"/>
      <c r="K19" s="69"/>
      <c r="L19" s="69"/>
      <c r="M19" s="69"/>
      <c r="N19" s="69"/>
      <c r="O19" s="69"/>
      <c r="P19" s="69"/>
      <c r="Q19" s="69"/>
      <c r="R19" s="69"/>
    </row>
    <row r="20" spans="2:18" ht="15.75" x14ac:dyDescent="0.25">
      <c r="B20" s="70" t="s">
        <v>302</v>
      </c>
      <c r="C20" s="69"/>
      <c r="D20" s="69"/>
      <c r="E20" s="69"/>
      <c r="F20" s="69"/>
      <c r="G20" s="69"/>
      <c r="H20" s="69"/>
      <c r="I20" s="69"/>
      <c r="J20" s="69"/>
      <c r="K20" s="69"/>
      <c r="L20" s="69"/>
      <c r="M20" s="69"/>
      <c r="N20" s="69"/>
      <c r="O20" s="69"/>
      <c r="P20" s="69"/>
      <c r="Q20" s="69"/>
      <c r="R20" s="69"/>
    </row>
    <row r="21" spans="2:18" ht="15.75" x14ac:dyDescent="0.25">
      <c r="B21" s="70" t="s">
        <v>303</v>
      </c>
      <c r="C21" s="69"/>
      <c r="D21" s="69"/>
      <c r="E21" s="69"/>
      <c r="F21" s="69"/>
      <c r="G21" s="69"/>
      <c r="H21" s="69"/>
      <c r="I21" s="69"/>
      <c r="J21" s="69"/>
      <c r="K21" s="69"/>
      <c r="L21" s="69"/>
      <c r="M21" s="69"/>
      <c r="N21" s="69"/>
      <c r="O21" s="69"/>
      <c r="P21" s="69"/>
      <c r="Q21" s="69"/>
      <c r="R21" s="69"/>
    </row>
    <row r="22" spans="2:18" ht="15.75" x14ac:dyDescent="0.25">
      <c r="B22" s="70" t="s">
        <v>304</v>
      </c>
      <c r="C22" s="69"/>
      <c r="D22" s="69"/>
      <c r="E22" s="69"/>
      <c r="F22" s="69"/>
      <c r="G22" s="69"/>
      <c r="H22" s="69"/>
      <c r="I22" s="69"/>
      <c r="J22" s="69"/>
      <c r="K22" s="69"/>
      <c r="L22" s="69"/>
      <c r="M22" s="69"/>
      <c r="N22" s="69"/>
      <c r="O22" s="69"/>
      <c r="P22" s="69"/>
      <c r="Q22" s="69"/>
      <c r="R22" s="69"/>
    </row>
    <row r="23" spans="2:18" x14ac:dyDescent="0.25">
      <c r="B23" s="32"/>
      <c r="C23" s="32"/>
      <c r="D23" s="32"/>
      <c r="E23" s="32"/>
      <c r="F23" s="32"/>
      <c r="G23" s="32"/>
      <c r="H23" s="32"/>
      <c r="I23" s="32"/>
      <c r="J23" s="32"/>
      <c r="K23" s="32"/>
      <c r="L23" s="32"/>
      <c r="M23" s="32"/>
      <c r="N23" s="32"/>
      <c r="O23" s="32"/>
      <c r="P23" s="32"/>
      <c r="Q23" s="32"/>
      <c r="R23" s="32"/>
    </row>
    <row r="24" spans="2:18" x14ac:dyDescent="0.25">
      <c r="B24" s="1"/>
      <c r="C24" s="1"/>
      <c r="D24" s="1"/>
      <c r="E24" s="1"/>
      <c r="F24" s="1"/>
      <c r="G24" s="1"/>
      <c r="H24" s="1"/>
      <c r="I24" s="1"/>
      <c r="J24" s="1"/>
      <c r="K24" s="1"/>
      <c r="L24" s="1"/>
      <c r="M24" s="1"/>
      <c r="N24" s="1"/>
      <c r="O24" s="1"/>
      <c r="P24" s="1"/>
      <c r="Q24" s="1"/>
      <c r="R24" s="1"/>
    </row>
    <row r="25" spans="2:18" x14ac:dyDescent="0.25">
      <c r="B25" s="2"/>
      <c r="C25" s="2"/>
      <c r="D25" s="2"/>
      <c r="E25" s="2"/>
      <c r="F25" s="2"/>
      <c r="G25" s="2"/>
      <c r="H25" s="2"/>
      <c r="I25" s="2"/>
      <c r="J25" s="2"/>
      <c r="K25" s="2"/>
      <c r="L25" s="2"/>
      <c r="M25" s="2"/>
      <c r="N25" s="2"/>
      <c r="O25" s="2"/>
      <c r="P25" s="2"/>
      <c r="Q25" s="2"/>
      <c r="R25" s="2"/>
    </row>
    <row r="26" spans="2:18" ht="21" x14ac:dyDescent="0.25">
      <c r="B26" s="86" t="s">
        <v>12</v>
      </c>
      <c r="C26" s="87"/>
      <c r="D26" s="87"/>
      <c r="E26" s="87"/>
      <c r="F26" s="87"/>
      <c r="G26" s="87"/>
      <c r="H26" s="87"/>
      <c r="I26" s="87"/>
      <c r="J26" s="87"/>
      <c r="K26" s="87"/>
      <c r="L26" s="87"/>
      <c r="M26" s="87"/>
      <c r="N26" s="87"/>
      <c r="O26" s="87"/>
      <c r="P26" s="87"/>
      <c r="Q26" s="87"/>
      <c r="R26" s="88"/>
    </row>
    <row r="27" spans="2:18" x14ac:dyDescent="0.25">
      <c r="B27" s="71"/>
      <c r="C27" s="72"/>
      <c r="D27" s="72"/>
      <c r="E27" s="72"/>
      <c r="F27" s="72"/>
      <c r="G27" s="72"/>
      <c r="H27" s="72"/>
      <c r="I27" s="72"/>
      <c r="J27" s="72"/>
      <c r="K27" s="72"/>
      <c r="L27" s="72"/>
      <c r="M27" s="72"/>
      <c r="N27" s="72"/>
      <c r="O27" s="72"/>
      <c r="P27" s="72"/>
      <c r="Q27" s="72"/>
      <c r="R27" s="73"/>
    </row>
    <row r="28" spans="2:18" ht="30" customHeight="1" x14ac:dyDescent="0.25">
      <c r="B28" s="97" t="s">
        <v>13</v>
      </c>
      <c r="C28" s="98"/>
      <c r="D28" s="98"/>
      <c r="E28" s="98"/>
      <c r="F28" s="98"/>
      <c r="G28" s="98"/>
      <c r="H28" s="98"/>
      <c r="I28" s="98"/>
      <c r="J28" s="98"/>
      <c r="K28" s="98"/>
      <c r="L28" s="98"/>
      <c r="M28" s="98"/>
      <c r="N28" s="98"/>
      <c r="O28" s="98"/>
      <c r="P28" s="98"/>
      <c r="Q28" s="98"/>
      <c r="R28" s="99"/>
    </row>
    <row r="29" spans="2:18" x14ac:dyDescent="0.25">
      <c r="B29" s="71"/>
      <c r="C29" s="72"/>
      <c r="D29" s="72"/>
      <c r="E29" s="72"/>
      <c r="F29" s="72"/>
      <c r="G29" s="72"/>
      <c r="H29" s="72"/>
      <c r="I29" s="72"/>
      <c r="J29" s="72"/>
      <c r="K29" s="72"/>
      <c r="L29" s="72"/>
      <c r="M29" s="72"/>
      <c r="N29" s="72"/>
      <c r="O29" s="72"/>
      <c r="P29" s="72"/>
      <c r="Q29" s="72"/>
      <c r="R29" s="73"/>
    </row>
    <row r="30" spans="2:18" ht="30" customHeight="1" x14ac:dyDescent="0.25">
      <c r="B30" s="97" t="s">
        <v>14</v>
      </c>
      <c r="C30" s="98"/>
      <c r="D30" s="98"/>
      <c r="E30" s="98"/>
      <c r="F30" s="98"/>
      <c r="G30" s="98"/>
      <c r="H30" s="98"/>
      <c r="I30" s="98"/>
      <c r="J30" s="98"/>
      <c r="K30" s="98"/>
      <c r="L30" s="98"/>
      <c r="M30" s="98"/>
      <c r="N30" s="98"/>
      <c r="O30" s="98"/>
      <c r="P30" s="98"/>
      <c r="Q30" s="98"/>
      <c r="R30" s="99"/>
    </row>
    <row r="31" spans="2:18" x14ac:dyDescent="0.25">
      <c r="B31" s="71"/>
      <c r="C31" s="72"/>
      <c r="D31" s="72"/>
      <c r="E31" s="72"/>
      <c r="F31" s="72"/>
      <c r="G31" s="72"/>
      <c r="H31" s="72"/>
      <c r="I31" s="72"/>
      <c r="J31" s="72"/>
      <c r="K31" s="72"/>
      <c r="L31" s="72"/>
      <c r="M31" s="72"/>
      <c r="N31" s="72"/>
      <c r="O31" s="72"/>
      <c r="P31" s="72"/>
      <c r="Q31" s="72"/>
      <c r="R31" s="73"/>
    </row>
    <row r="32" spans="2:18" ht="30" customHeight="1" x14ac:dyDescent="0.25">
      <c r="B32" s="97" t="s">
        <v>15</v>
      </c>
      <c r="C32" s="98"/>
      <c r="D32" s="98"/>
      <c r="E32" s="98"/>
      <c r="F32" s="98"/>
      <c r="G32" s="98"/>
      <c r="H32" s="98"/>
      <c r="I32" s="98"/>
      <c r="J32" s="98"/>
      <c r="K32" s="98"/>
      <c r="L32" s="98"/>
      <c r="M32" s="98"/>
      <c r="N32" s="98"/>
      <c r="O32" s="98"/>
      <c r="P32" s="98"/>
      <c r="Q32" s="98"/>
      <c r="R32" s="99"/>
    </row>
    <row r="33" spans="2:18" x14ac:dyDescent="0.25">
      <c r="B33" s="71"/>
      <c r="C33" s="72"/>
      <c r="D33" s="72"/>
      <c r="E33" s="72"/>
      <c r="F33" s="72"/>
      <c r="G33" s="72"/>
      <c r="H33" s="72"/>
      <c r="I33" s="72"/>
      <c r="J33" s="72"/>
      <c r="K33" s="72"/>
      <c r="L33" s="72"/>
      <c r="M33" s="72"/>
      <c r="N33" s="72"/>
      <c r="O33" s="72"/>
      <c r="P33" s="72"/>
      <c r="Q33" s="72"/>
      <c r="R33" s="73"/>
    </row>
    <row r="34" spans="2:18" x14ac:dyDescent="0.25">
      <c r="B34" s="89" t="s">
        <v>16</v>
      </c>
      <c r="C34" s="90"/>
      <c r="D34" s="90"/>
      <c r="E34" s="90"/>
      <c r="F34" s="90"/>
      <c r="G34" s="90"/>
      <c r="H34" s="90"/>
      <c r="I34" s="90"/>
      <c r="J34" s="90"/>
      <c r="K34" s="90"/>
      <c r="L34" s="90"/>
      <c r="M34" s="90"/>
      <c r="N34" s="90"/>
      <c r="O34" s="90"/>
      <c r="P34" s="90"/>
      <c r="Q34" s="90"/>
      <c r="R34" s="91"/>
    </row>
    <row r="35" spans="2:18" x14ac:dyDescent="0.25">
      <c r="B35" s="2"/>
      <c r="C35" s="2"/>
      <c r="D35" s="2"/>
      <c r="E35" s="2"/>
      <c r="F35" s="2"/>
      <c r="G35" s="2"/>
      <c r="H35" s="2"/>
      <c r="I35" s="2"/>
      <c r="J35" s="2"/>
      <c r="K35" s="2"/>
      <c r="L35" s="2"/>
      <c r="M35" s="2"/>
      <c r="N35" s="2"/>
      <c r="O35" s="2"/>
      <c r="P35" s="2"/>
      <c r="Q35" s="2"/>
      <c r="R35" s="2"/>
    </row>
    <row r="36" spans="2:18" ht="21" x14ac:dyDescent="0.25">
      <c r="B36" s="86" t="s">
        <v>214</v>
      </c>
      <c r="C36" s="87"/>
      <c r="D36" s="87"/>
      <c r="E36" s="87"/>
      <c r="F36" s="87"/>
      <c r="G36" s="87"/>
      <c r="H36" s="87"/>
      <c r="I36" s="87"/>
      <c r="J36" s="87"/>
      <c r="K36" s="87"/>
      <c r="L36" s="87"/>
      <c r="M36" s="87"/>
      <c r="N36" s="87"/>
      <c r="O36" s="87"/>
      <c r="P36" s="87"/>
      <c r="Q36" s="87"/>
      <c r="R36" s="88"/>
    </row>
    <row r="37" spans="2:18" ht="45" customHeight="1" x14ac:dyDescent="0.25">
      <c r="B37" s="17"/>
      <c r="C37" s="82" t="s">
        <v>216</v>
      </c>
      <c r="D37" s="82"/>
      <c r="E37" s="82"/>
      <c r="F37" s="82"/>
      <c r="G37" s="82"/>
      <c r="H37" s="82"/>
      <c r="I37" s="82"/>
      <c r="J37" s="82"/>
      <c r="K37" s="82"/>
      <c r="L37" s="82"/>
      <c r="M37" s="82"/>
      <c r="N37" s="82"/>
      <c r="O37" s="82"/>
      <c r="P37" s="82"/>
      <c r="Q37" s="82"/>
      <c r="R37" s="83"/>
    </row>
    <row r="38" spans="2:18" ht="45" customHeight="1" x14ac:dyDescent="0.25">
      <c r="B38" s="17"/>
      <c r="C38" s="82" t="s">
        <v>218</v>
      </c>
      <c r="D38" s="82"/>
      <c r="E38" s="82"/>
      <c r="F38" s="82"/>
      <c r="G38" s="82"/>
      <c r="H38" s="82"/>
      <c r="I38" s="82"/>
      <c r="J38" s="82"/>
      <c r="K38" s="82"/>
      <c r="L38" s="82"/>
      <c r="M38" s="82"/>
      <c r="N38" s="82"/>
      <c r="O38" s="82"/>
      <c r="P38" s="82"/>
      <c r="Q38" s="82"/>
      <c r="R38" s="83"/>
    </row>
    <row r="39" spans="2:18" ht="45" customHeight="1" x14ac:dyDescent="0.25">
      <c r="B39" s="17"/>
      <c r="C39" s="82" t="s">
        <v>220</v>
      </c>
      <c r="D39" s="82"/>
      <c r="E39" s="82"/>
      <c r="F39" s="82"/>
      <c r="G39" s="82"/>
      <c r="H39" s="82"/>
      <c r="I39" s="82"/>
      <c r="J39" s="82"/>
      <c r="K39" s="82"/>
      <c r="L39" s="82"/>
      <c r="M39" s="82"/>
      <c r="N39" s="82"/>
      <c r="O39" s="82"/>
      <c r="P39" s="82"/>
      <c r="Q39" s="82"/>
      <c r="R39" s="83"/>
    </row>
    <row r="40" spans="2:18" ht="45" customHeight="1" x14ac:dyDescent="0.25">
      <c r="B40" s="17"/>
      <c r="C40" s="82" t="s">
        <v>219</v>
      </c>
      <c r="D40" s="82"/>
      <c r="E40" s="82"/>
      <c r="F40" s="82"/>
      <c r="G40" s="82"/>
      <c r="H40" s="82"/>
      <c r="I40" s="82"/>
      <c r="J40" s="82"/>
      <c r="K40" s="82"/>
      <c r="L40" s="82"/>
      <c r="M40" s="82"/>
      <c r="N40" s="82"/>
      <c r="O40" s="82"/>
      <c r="P40" s="82"/>
      <c r="Q40" s="82"/>
      <c r="R40" s="83"/>
    </row>
    <row r="41" spans="2:18" ht="45" customHeight="1" x14ac:dyDescent="0.25">
      <c r="B41" s="17"/>
      <c r="C41" s="82" t="s">
        <v>301</v>
      </c>
      <c r="D41" s="82"/>
      <c r="E41" s="82"/>
      <c r="F41" s="82"/>
      <c r="G41" s="82"/>
      <c r="H41" s="82"/>
      <c r="I41" s="82"/>
      <c r="J41" s="82"/>
      <c r="K41" s="82"/>
      <c r="L41" s="82"/>
      <c r="M41" s="82"/>
      <c r="N41" s="82"/>
      <c r="O41" s="82"/>
      <c r="P41" s="82"/>
      <c r="Q41" s="82"/>
      <c r="R41" s="83"/>
    </row>
    <row r="42" spans="2:18" ht="45" customHeight="1" x14ac:dyDescent="0.25">
      <c r="B42" s="18"/>
      <c r="C42" s="84" t="s">
        <v>217</v>
      </c>
      <c r="D42" s="84"/>
      <c r="E42" s="84"/>
      <c r="F42" s="84"/>
      <c r="G42" s="84"/>
      <c r="H42" s="84"/>
      <c r="I42" s="84"/>
      <c r="J42" s="84"/>
      <c r="K42" s="84"/>
      <c r="L42" s="84"/>
      <c r="M42" s="84"/>
      <c r="N42" s="84"/>
      <c r="O42" s="84"/>
      <c r="P42" s="84"/>
      <c r="Q42" s="84"/>
      <c r="R42" s="85"/>
    </row>
    <row r="43" spans="2:18" ht="45" customHeight="1" x14ac:dyDescent="0.25"/>
  </sheetData>
  <sheetProtection password="C71F" sheet="1" objects="1" scenarios="1"/>
  <mergeCells count="17">
    <mergeCell ref="B34:R34"/>
    <mergeCell ref="B11:R11"/>
    <mergeCell ref="B13:R13"/>
    <mergeCell ref="B15:R15"/>
    <mergeCell ref="B9:R9"/>
    <mergeCell ref="B17:R17"/>
    <mergeCell ref="B26:R26"/>
    <mergeCell ref="B28:R28"/>
    <mergeCell ref="B30:R30"/>
    <mergeCell ref="B32:R32"/>
    <mergeCell ref="C39:R39"/>
    <mergeCell ref="C42:R42"/>
    <mergeCell ref="C41:R41"/>
    <mergeCell ref="B36:R36"/>
    <mergeCell ref="C37:R37"/>
    <mergeCell ref="C38:R38"/>
    <mergeCell ref="C40:R40"/>
  </mergeCells>
  <pageMargins left="0.511811024" right="0.511811024" top="0.78740157499999996" bottom="0.78740157499999996" header="0.31496062000000002" footer="0.31496062000000002"/>
  <pageSetup paperSize="9" scale="56" orientation="portrait" r:id="rId1"/>
  <colBreaks count="1" manualBreakCount="1">
    <brk id="18"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88"/>
  <sheetViews>
    <sheetView showGridLines="0" zoomScaleNormal="100" workbookViewId="0">
      <selection activeCell="U70" sqref="U70"/>
    </sheetView>
  </sheetViews>
  <sheetFormatPr defaultColWidth="0" defaultRowHeight="15" zeroHeight="1" x14ac:dyDescent="0.25"/>
  <cols>
    <col min="1" max="1" width="5.7109375" style="19" customWidth="1"/>
    <col min="2" max="18" width="9.140625" style="19" customWidth="1"/>
    <col min="19" max="19" width="5.7109375" style="19" customWidth="1"/>
    <col min="20" max="23" width="9.140625" style="19" customWidth="1"/>
    <col min="24" max="16384" width="9.140625" style="19" hidden="1"/>
  </cols>
  <sheetData>
    <row r="1" spans="2:18" x14ac:dyDescent="0.25"/>
    <row r="2" spans="2:18" x14ac:dyDescent="0.25"/>
    <row r="3" spans="2:18" x14ac:dyDescent="0.25"/>
    <row r="4" spans="2:18" x14ac:dyDescent="0.25"/>
    <row r="5" spans="2:18" x14ac:dyDescent="0.25"/>
    <row r="6" spans="2:18" x14ac:dyDescent="0.25"/>
    <row r="7" spans="2:18" x14ac:dyDescent="0.25"/>
    <row r="8" spans="2:18" x14ac:dyDescent="0.25"/>
    <row r="9" spans="2:18" ht="21" x14ac:dyDescent="0.35">
      <c r="B9" s="112" t="s">
        <v>26</v>
      </c>
      <c r="C9" s="112"/>
      <c r="D9" s="112"/>
      <c r="E9" s="112"/>
      <c r="F9" s="112"/>
      <c r="G9" s="112"/>
      <c r="H9" s="112"/>
      <c r="I9" s="112"/>
      <c r="J9" s="112"/>
      <c r="K9" s="112"/>
      <c r="L9" s="112"/>
      <c r="M9" s="112"/>
      <c r="N9" s="112"/>
      <c r="O9" s="112"/>
      <c r="P9" s="112"/>
      <c r="Q9" s="112"/>
      <c r="R9" s="112"/>
    </row>
    <row r="10" spans="2:18" ht="15" customHeight="1" x14ac:dyDescent="0.25">
      <c r="B10" s="106" t="s">
        <v>2</v>
      </c>
      <c r="C10" s="106"/>
      <c r="D10" s="106"/>
      <c r="E10" s="106"/>
      <c r="F10" s="106"/>
      <c r="G10" s="106"/>
      <c r="H10" s="106"/>
      <c r="I10" s="106"/>
      <c r="J10" s="106"/>
      <c r="K10" s="106" t="s">
        <v>3</v>
      </c>
      <c r="L10" s="106"/>
      <c r="M10" s="106"/>
      <c r="N10" s="106"/>
      <c r="O10" s="106"/>
      <c r="P10" s="106"/>
      <c r="Q10" s="106"/>
      <c r="R10" s="106"/>
    </row>
    <row r="11" spans="2:18" ht="15" customHeight="1" x14ac:dyDescent="0.25">
      <c r="B11" s="107" t="s">
        <v>329</v>
      </c>
      <c r="C11" s="107"/>
      <c r="D11" s="107"/>
      <c r="E11" s="107"/>
      <c r="F11" s="107"/>
      <c r="G11" s="107"/>
      <c r="H11" s="107"/>
      <c r="I11" s="107"/>
      <c r="J11" s="107"/>
      <c r="K11" s="107" t="s">
        <v>4</v>
      </c>
      <c r="L11" s="107"/>
      <c r="M11" s="107"/>
      <c r="N11" s="107"/>
      <c r="O11" s="107"/>
      <c r="P11" s="107"/>
      <c r="Q11" s="107"/>
      <c r="R11" s="107"/>
    </row>
    <row r="12" spans="2:18" x14ac:dyDescent="0.25">
      <c r="B12" s="104" t="s">
        <v>5</v>
      </c>
      <c r="C12" s="104"/>
      <c r="D12" s="104"/>
      <c r="E12" s="104"/>
      <c r="F12" s="104"/>
      <c r="G12" s="104"/>
      <c r="H12" s="104"/>
      <c r="I12" s="104"/>
      <c r="J12" s="104"/>
      <c r="K12" s="104" t="s">
        <v>7</v>
      </c>
      <c r="L12" s="104"/>
      <c r="M12" s="104"/>
      <c r="N12" s="104"/>
      <c r="O12" s="104"/>
      <c r="P12" s="104"/>
      <c r="Q12" s="104"/>
      <c r="R12" s="104"/>
    </row>
    <row r="13" spans="2:18" x14ac:dyDescent="0.25">
      <c r="B13" s="105"/>
      <c r="C13" s="105"/>
      <c r="D13" s="105"/>
      <c r="E13" s="105"/>
      <c r="F13" s="105"/>
      <c r="G13" s="105"/>
      <c r="H13" s="105"/>
      <c r="I13" s="105"/>
      <c r="J13" s="105"/>
      <c r="K13" s="105" t="s">
        <v>6</v>
      </c>
      <c r="L13" s="105"/>
      <c r="M13" s="105"/>
      <c r="N13" s="105"/>
      <c r="O13" s="105"/>
      <c r="P13" s="105"/>
      <c r="Q13" s="105"/>
      <c r="R13" s="105"/>
    </row>
    <row r="14" spans="2:18" x14ac:dyDescent="0.25">
      <c r="B14" s="106" t="s">
        <v>8</v>
      </c>
      <c r="C14" s="106"/>
      <c r="D14" s="106"/>
      <c r="E14" s="106"/>
      <c r="F14" s="106"/>
      <c r="G14" s="106"/>
      <c r="H14" s="106"/>
      <c r="I14" s="106"/>
      <c r="J14" s="106"/>
      <c r="K14" s="106" t="s">
        <v>9</v>
      </c>
      <c r="L14" s="106"/>
      <c r="M14" s="106"/>
      <c r="N14" s="106"/>
      <c r="O14" s="106"/>
      <c r="P14" s="106"/>
      <c r="Q14" s="106"/>
      <c r="R14" s="106"/>
    </row>
    <row r="15" spans="2:18" x14ac:dyDescent="0.25">
      <c r="B15" s="110">
        <v>42383</v>
      </c>
      <c r="C15" s="111"/>
      <c r="D15" s="111"/>
      <c r="E15" s="111"/>
      <c r="F15" s="111"/>
      <c r="G15" s="111"/>
      <c r="H15" s="111"/>
      <c r="I15" s="111"/>
      <c r="J15" s="111"/>
      <c r="K15" s="111" t="s">
        <v>328</v>
      </c>
      <c r="L15" s="111"/>
      <c r="M15" s="111"/>
      <c r="N15" s="111"/>
      <c r="O15" s="111"/>
      <c r="P15" s="111"/>
      <c r="Q15" s="111"/>
      <c r="R15" s="111"/>
    </row>
    <row r="16" spans="2:18" x14ac:dyDescent="0.25">
      <c r="B16" s="104" t="s">
        <v>0</v>
      </c>
      <c r="C16" s="104"/>
      <c r="D16" s="104"/>
      <c r="E16" s="104"/>
      <c r="F16" s="104"/>
      <c r="G16" s="104"/>
      <c r="H16" s="104"/>
      <c r="I16" s="104"/>
      <c r="J16" s="104"/>
      <c r="K16" s="104"/>
      <c r="L16" s="104"/>
      <c r="M16" s="104"/>
      <c r="N16" s="104"/>
      <c r="O16" s="104"/>
      <c r="P16" s="104"/>
      <c r="Q16" s="104"/>
      <c r="R16" s="104"/>
    </row>
    <row r="17" spans="2:18" x14ac:dyDescent="0.25">
      <c r="B17" s="105" t="s">
        <v>307</v>
      </c>
      <c r="C17" s="105"/>
      <c r="D17" s="105"/>
      <c r="E17" s="105"/>
      <c r="F17" s="105"/>
      <c r="G17" s="105"/>
      <c r="H17" s="105"/>
      <c r="I17" s="105"/>
      <c r="J17" s="105"/>
      <c r="K17" s="105"/>
      <c r="L17" s="105"/>
      <c r="M17" s="105"/>
      <c r="N17" s="105"/>
      <c r="O17" s="105"/>
      <c r="P17" s="105"/>
      <c r="Q17" s="105"/>
      <c r="R17" s="105"/>
    </row>
    <row r="18" spans="2:18" x14ac:dyDescent="0.25">
      <c r="B18" s="106" t="s">
        <v>1</v>
      </c>
      <c r="C18" s="106"/>
      <c r="D18" s="106"/>
      <c r="E18" s="106"/>
      <c r="F18" s="106"/>
      <c r="G18" s="106"/>
      <c r="H18" s="106"/>
      <c r="I18" s="106"/>
      <c r="J18" s="106"/>
      <c r="K18" s="106"/>
      <c r="L18" s="106"/>
      <c r="M18" s="106"/>
      <c r="N18" s="106"/>
      <c r="O18" s="106"/>
      <c r="P18" s="106"/>
      <c r="Q18" s="106"/>
      <c r="R18" s="106"/>
    </row>
    <row r="19" spans="2:18" x14ac:dyDescent="0.25">
      <c r="B19" s="107" t="s">
        <v>332</v>
      </c>
      <c r="C19" s="107"/>
      <c r="D19" s="107"/>
      <c r="E19" s="107"/>
      <c r="F19" s="107"/>
      <c r="G19" s="107"/>
      <c r="H19" s="107"/>
      <c r="I19" s="107"/>
      <c r="J19" s="107"/>
      <c r="K19" s="107"/>
      <c r="L19" s="107"/>
      <c r="M19" s="107"/>
      <c r="N19" s="107"/>
      <c r="O19" s="107"/>
      <c r="P19" s="107"/>
      <c r="Q19" s="107"/>
      <c r="R19" s="107"/>
    </row>
    <row r="20" spans="2:18" x14ac:dyDescent="0.25">
      <c r="B20" s="104" t="s">
        <v>20</v>
      </c>
      <c r="C20" s="104"/>
      <c r="D20" s="104"/>
      <c r="E20" s="104"/>
      <c r="F20" s="104"/>
      <c r="G20" s="104"/>
      <c r="H20" s="104"/>
      <c r="I20" s="104"/>
      <c r="J20" s="104"/>
      <c r="K20" s="104"/>
      <c r="L20" s="104"/>
      <c r="M20" s="104"/>
      <c r="N20" s="104"/>
      <c r="O20" s="104"/>
      <c r="P20" s="104"/>
      <c r="Q20" s="104"/>
      <c r="R20" s="104"/>
    </row>
    <row r="21" spans="2:18" x14ac:dyDescent="0.25">
      <c r="B21" s="108" t="s">
        <v>353</v>
      </c>
      <c r="C21" s="109"/>
      <c r="D21" s="109"/>
      <c r="E21" s="109"/>
      <c r="F21" s="109"/>
      <c r="G21" s="109"/>
      <c r="H21" s="109"/>
      <c r="I21" s="109"/>
      <c r="J21" s="109"/>
      <c r="K21" s="109"/>
      <c r="L21" s="109"/>
      <c r="M21" s="109"/>
      <c r="N21" s="109"/>
      <c r="O21" s="109"/>
      <c r="P21" s="109"/>
      <c r="Q21" s="109"/>
      <c r="R21" s="109"/>
    </row>
    <row r="22" spans="2:18" x14ac:dyDescent="0.25">
      <c r="B22" s="109"/>
      <c r="C22" s="109"/>
      <c r="D22" s="109"/>
      <c r="E22" s="109"/>
      <c r="F22" s="109"/>
      <c r="G22" s="109"/>
      <c r="H22" s="109"/>
      <c r="I22" s="109"/>
      <c r="J22" s="109"/>
      <c r="K22" s="109"/>
      <c r="L22" s="109"/>
      <c r="M22" s="109"/>
      <c r="N22" s="109"/>
      <c r="O22" s="109"/>
      <c r="P22" s="109"/>
      <c r="Q22" s="109"/>
      <c r="R22" s="109"/>
    </row>
    <row r="23" spans="2:18" x14ac:dyDescent="0.25">
      <c r="B23" s="109"/>
      <c r="C23" s="109"/>
      <c r="D23" s="109"/>
      <c r="E23" s="109"/>
      <c r="F23" s="109"/>
      <c r="G23" s="109"/>
      <c r="H23" s="109"/>
      <c r="I23" s="109"/>
      <c r="J23" s="109"/>
      <c r="K23" s="109"/>
      <c r="L23" s="109"/>
      <c r="M23" s="109"/>
      <c r="N23" s="109"/>
      <c r="O23" s="109"/>
      <c r="P23" s="109"/>
      <c r="Q23" s="109"/>
      <c r="R23" s="109"/>
    </row>
    <row r="24" spans="2:18" x14ac:dyDescent="0.25">
      <c r="B24" s="109"/>
      <c r="C24" s="109"/>
      <c r="D24" s="109"/>
      <c r="E24" s="109"/>
      <c r="F24" s="109"/>
      <c r="G24" s="109"/>
      <c r="H24" s="109"/>
      <c r="I24" s="109"/>
      <c r="J24" s="109"/>
      <c r="K24" s="109"/>
      <c r="L24" s="109"/>
      <c r="M24" s="109"/>
      <c r="N24" s="109"/>
      <c r="O24" s="109"/>
      <c r="P24" s="109"/>
      <c r="Q24" s="109"/>
      <c r="R24" s="109"/>
    </row>
    <row r="25" spans="2:18" x14ac:dyDescent="0.25">
      <c r="B25" s="109"/>
      <c r="C25" s="109"/>
      <c r="D25" s="109"/>
      <c r="E25" s="109"/>
      <c r="F25" s="109"/>
      <c r="G25" s="109"/>
      <c r="H25" s="109"/>
      <c r="I25" s="109"/>
      <c r="J25" s="109"/>
      <c r="K25" s="109"/>
      <c r="L25" s="109"/>
      <c r="M25" s="109"/>
      <c r="N25" s="109"/>
      <c r="O25" s="109"/>
      <c r="P25" s="109"/>
      <c r="Q25" s="109"/>
      <c r="R25" s="109"/>
    </row>
    <row r="26" spans="2:18" x14ac:dyDescent="0.25">
      <c r="B26" s="109"/>
      <c r="C26" s="109"/>
      <c r="D26" s="109"/>
      <c r="E26" s="109"/>
      <c r="F26" s="109"/>
      <c r="G26" s="109"/>
      <c r="H26" s="109"/>
      <c r="I26" s="109"/>
      <c r="J26" s="109"/>
      <c r="K26" s="109"/>
      <c r="L26" s="109"/>
      <c r="M26" s="109"/>
      <c r="N26" s="109"/>
      <c r="O26" s="109"/>
      <c r="P26" s="109"/>
      <c r="Q26" s="109"/>
      <c r="R26" s="109"/>
    </row>
    <row r="27" spans="2:18" x14ac:dyDescent="0.25">
      <c r="B27" s="109"/>
      <c r="C27" s="109"/>
      <c r="D27" s="109"/>
      <c r="E27" s="109"/>
      <c r="F27" s="109"/>
      <c r="G27" s="109"/>
      <c r="H27" s="109"/>
      <c r="I27" s="109"/>
      <c r="J27" s="109"/>
      <c r="K27" s="109"/>
      <c r="L27" s="109"/>
      <c r="M27" s="109"/>
      <c r="N27" s="109"/>
      <c r="O27" s="109"/>
      <c r="P27" s="109"/>
      <c r="Q27" s="109"/>
      <c r="R27" s="109"/>
    </row>
    <row r="28" spans="2:18" x14ac:dyDescent="0.25">
      <c r="B28" s="109"/>
      <c r="C28" s="109"/>
      <c r="D28" s="109"/>
      <c r="E28" s="109"/>
      <c r="F28" s="109"/>
      <c r="G28" s="109"/>
      <c r="H28" s="109"/>
      <c r="I28" s="109"/>
      <c r="J28" s="109"/>
      <c r="K28" s="109"/>
      <c r="L28" s="109"/>
      <c r="M28" s="109"/>
      <c r="N28" s="109"/>
      <c r="O28" s="109"/>
      <c r="P28" s="109"/>
      <c r="Q28" s="109"/>
      <c r="R28" s="109"/>
    </row>
    <row r="29" spans="2:18" x14ac:dyDescent="0.25">
      <c r="B29" s="109"/>
      <c r="C29" s="109"/>
      <c r="D29" s="109"/>
      <c r="E29" s="109"/>
      <c r="F29" s="109"/>
      <c r="G29" s="109"/>
      <c r="H29" s="109"/>
      <c r="I29" s="109"/>
      <c r="J29" s="109"/>
      <c r="K29" s="109"/>
      <c r="L29" s="109"/>
      <c r="M29" s="109"/>
      <c r="N29" s="109"/>
      <c r="O29" s="109"/>
      <c r="P29" s="109"/>
      <c r="Q29" s="109"/>
      <c r="R29" s="109"/>
    </row>
    <row r="30" spans="2:18" x14ac:dyDescent="0.25">
      <c r="B30" s="103" t="s">
        <v>21</v>
      </c>
      <c r="C30" s="103"/>
      <c r="D30" s="103"/>
      <c r="E30" s="103"/>
      <c r="F30" s="103"/>
      <c r="G30" s="103"/>
      <c r="H30" s="103"/>
      <c r="I30" s="103"/>
      <c r="J30" s="103"/>
      <c r="K30" s="103"/>
      <c r="L30" s="103"/>
      <c r="M30" s="103"/>
      <c r="N30" s="103"/>
      <c r="O30" s="103"/>
      <c r="P30" s="103"/>
      <c r="Q30" s="103"/>
      <c r="R30" s="103"/>
    </row>
    <row r="31" spans="2:18" x14ac:dyDescent="0.25">
      <c r="B31" s="77" t="s">
        <v>276</v>
      </c>
      <c r="C31" s="30" t="s">
        <v>277</v>
      </c>
      <c r="D31" s="30"/>
      <c r="E31" s="30"/>
      <c r="F31" s="30"/>
      <c r="G31" s="30"/>
      <c r="H31" s="30"/>
      <c r="I31" s="30"/>
      <c r="J31" s="77" t="s">
        <v>349</v>
      </c>
      <c r="K31" s="78" t="s">
        <v>289</v>
      </c>
      <c r="L31" s="30"/>
      <c r="M31" s="30"/>
      <c r="N31" s="30"/>
      <c r="O31" s="30"/>
      <c r="P31" s="29"/>
      <c r="Q31" s="29"/>
      <c r="R31" s="29"/>
    </row>
    <row r="32" spans="2:18" x14ac:dyDescent="0.25">
      <c r="B32" s="77" t="s">
        <v>309</v>
      </c>
      <c r="C32" s="30" t="s">
        <v>278</v>
      </c>
      <c r="D32" s="30"/>
      <c r="E32" s="30"/>
      <c r="F32" s="30"/>
      <c r="G32" s="30"/>
      <c r="H32" s="30"/>
      <c r="I32" s="30"/>
      <c r="J32" s="77" t="s">
        <v>276</v>
      </c>
      <c r="K32" s="78" t="s">
        <v>290</v>
      </c>
      <c r="L32" s="30"/>
      <c r="M32" s="30"/>
      <c r="N32" s="30"/>
      <c r="O32" s="30"/>
      <c r="P32" s="29"/>
      <c r="Q32" s="29"/>
      <c r="R32" s="29"/>
    </row>
    <row r="33" spans="2:20" x14ac:dyDescent="0.25">
      <c r="B33" s="77" t="s">
        <v>309</v>
      </c>
      <c r="C33" s="30" t="s">
        <v>279</v>
      </c>
      <c r="D33" s="30"/>
      <c r="E33" s="30"/>
      <c r="F33" s="30"/>
      <c r="G33" s="30"/>
      <c r="H33" s="30"/>
      <c r="I33" s="30"/>
      <c r="J33" s="77" t="s">
        <v>276</v>
      </c>
      <c r="K33" s="78" t="s">
        <v>291</v>
      </c>
      <c r="L33" s="30"/>
      <c r="M33" s="30"/>
      <c r="N33" s="30"/>
      <c r="O33" s="30"/>
      <c r="P33" s="29"/>
      <c r="Q33" s="29"/>
      <c r="R33" s="29"/>
    </row>
    <row r="34" spans="2:20" x14ac:dyDescent="0.25">
      <c r="B34" s="77" t="s">
        <v>349</v>
      </c>
      <c r="C34" s="30" t="s">
        <v>280</v>
      </c>
      <c r="D34" s="30"/>
      <c r="E34" s="30"/>
      <c r="F34" s="30"/>
      <c r="G34" s="30"/>
      <c r="H34" s="30"/>
      <c r="I34" s="30"/>
      <c r="J34" s="77" t="s">
        <v>276</v>
      </c>
      <c r="K34" s="78" t="s">
        <v>292</v>
      </c>
      <c r="L34" s="30"/>
      <c r="M34" s="30"/>
      <c r="N34" s="30"/>
      <c r="O34" s="30"/>
      <c r="P34" s="29"/>
      <c r="Q34" s="29"/>
      <c r="R34" s="29"/>
      <c r="T34" s="36"/>
    </row>
    <row r="35" spans="2:20" x14ac:dyDescent="0.25">
      <c r="B35" s="77" t="s">
        <v>348</v>
      </c>
      <c r="C35" s="30" t="s">
        <v>281</v>
      </c>
      <c r="D35" s="30"/>
      <c r="E35" s="30"/>
      <c r="F35" s="30"/>
      <c r="G35" s="30"/>
      <c r="H35" s="30"/>
      <c r="I35" s="30"/>
      <c r="J35" s="77" t="s">
        <v>276</v>
      </c>
      <c r="K35" s="78" t="s">
        <v>293</v>
      </c>
      <c r="L35" s="30"/>
      <c r="M35" s="30"/>
      <c r="N35" s="30"/>
      <c r="O35" s="30"/>
      <c r="P35" s="29"/>
      <c r="Q35" s="29"/>
      <c r="R35" s="29"/>
      <c r="T35" s="36"/>
    </row>
    <row r="36" spans="2:20" x14ac:dyDescent="0.25">
      <c r="B36" s="77" t="s">
        <v>276</v>
      </c>
      <c r="C36" s="30" t="s">
        <v>282</v>
      </c>
      <c r="D36" s="30"/>
      <c r="E36" s="30"/>
      <c r="F36" s="30"/>
      <c r="G36" s="30"/>
      <c r="H36" s="30"/>
      <c r="I36" s="30"/>
      <c r="J36" s="77" t="s">
        <v>349</v>
      </c>
      <c r="K36" s="78" t="s">
        <v>294</v>
      </c>
      <c r="L36" s="30"/>
      <c r="M36" s="30"/>
      <c r="N36" s="30"/>
      <c r="O36" s="30"/>
      <c r="P36" s="29"/>
      <c r="Q36" s="29"/>
      <c r="R36" s="29"/>
      <c r="T36" s="36"/>
    </row>
    <row r="37" spans="2:20" x14ac:dyDescent="0.25">
      <c r="B37" s="77" t="s">
        <v>276</v>
      </c>
      <c r="C37" s="30" t="s">
        <v>283</v>
      </c>
      <c r="D37" s="30"/>
      <c r="E37" s="30"/>
      <c r="F37" s="30"/>
      <c r="G37" s="30"/>
      <c r="H37" s="30"/>
      <c r="I37" s="30"/>
      <c r="J37" s="77" t="s">
        <v>276</v>
      </c>
      <c r="K37" s="78" t="s">
        <v>295</v>
      </c>
      <c r="L37" s="30"/>
      <c r="M37" s="30"/>
      <c r="N37" s="30"/>
      <c r="O37" s="30"/>
      <c r="P37" s="29"/>
      <c r="Q37" s="29"/>
      <c r="R37" s="29"/>
      <c r="T37" s="36"/>
    </row>
    <row r="38" spans="2:20" x14ac:dyDescent="0.25">
      <c r="B38" s="77" t="s">
        <v>276</v>
      </c>
      <c r="C38" s="30" t="s">
        <v>284</v>
      </c>
      <c r="D38" s="30"/>
      <c r="E38" s="30"/>
      <c r="F38" s="30"/>
      <c r="G38" s="30"/>
      <c r="H38" s="30"/>
      <c r="I38" s="30"/>
      <c r="J38" s="77" t="s">
        <v>276</v>
      </c>
      <c r="K38" s="78" t="s">
        <v>296</v>
      </c>
      <c r="L38" s="30"/>
      <c r="M38" s="30"/>
      <c r="N38" s="30"/>
      <c r="O38" s="30"/>
      <c r="P38" s="29"/>
      <c r="Q38" s="29"/>
      <c r="R38" s="29"/>
    </row>
    <row r="39" spans="2:20" x14ac:dyDescent="0.25">
      <c r="B39" s="77" t="s">
        <v>276</v>
      </c>
      <c r="C39" s="30" t="s">
        <v>285</v>
      </c>
      <c r="D39" s="30"/>
      <c r="E39" s="30"/>
      <c r="F39" s="30"/>
      <c r="G39" s="30"/>
      <c r="H39" s="30"/>
      <c r="I39" s="30"/>
      <c r="J39" s="77" t="s">
        <v>349</v>
      </c>
      <c r="K39" s="78" t="s">
        <v>297</v>
      </c>
      <c r="L39" s="30"/>
      <c r="M39" s="30"/>
      <c r="N39" s="30"/>
      <c r="O39" s="30"/>
      <c r="P39" s="29"/>
      <c r="Q39" s="29"/>
      <c r="R39" s="29"/>
    </row>
    <row r="40" spans="2:20" x14ac:dyDescent="0.25">
      <c r="B40" s="77" t="s">
        <v>276</v>
      </c>
      <c r="C40" s="30" t="s">
        <v>286</v>
      </c>
      <c r="D40" s="30"/>
      <c r="E40" s="30"/>
      <c r="F40" s="30"/>
      <c r="G40" s="30"/>
      <c r="H40" s="30"/>
      <c r="I40" s="30"/>
      <c r="J40" s="77" t="s">
        <v>276</v>
      </c>
      <c r="K40" s="78" t="s">
        <v>298</v>
      </c>
      <c r="L40" s="30"/>
      <c r="M40" s="30"/>
      <c r="N40" s="30"/>
      <c r="O40" s="30"/>
      <c r="P40" s="29"/>
      <c r="Q40" s="29"/>
      <c r="R40" s="29"/>
    </row>
    <row r="41" spans="2:20" x14ac:dyDescent="0.25">
      <c r="B41" s="77" t="s">
        <v>276</v>
      </c>
      <c r="C41" s="30" t="s">
        <v>287</v>
      </c>
      <c r="D41" s="30"/>
      <c r="E41" s="30"/>
      <c r="F41" s="30"/>
      <c r="G41" s="30"/>
      <c r="H41" s="30"/>
      <c r="I41" s="30"/>
      <c r="J41" s="77" t="s">
        <v>276</v>
      </c>
      <c r="K41" s="78" t="s">
        <v>299</v>
      </c>
      <c r="L41" s="30"/>
      <c r="M41" s="30"/>
      <c r="N41" s="30"/>
      <c r="O41" s="30"/>
      <c r="P41" s="29"/>
      <c r="Q41" s="29"/>
      <c r="R41" s="29"/>
    </row>
    <row r="42" spans="2:20" x14ac:dyDescent="0.25">
      <c r="B42" s="77" t="s">
        <v>276</v>
      </c>
      <c r="C42" s="30" t="s">
        <v>288</v>
      </c>
      <c r="D42" s="30"/>
      <c r="E42" s="30"/>
      <c r="F42" s="30"/>
      <c r="G42" s="30"/>
      <c r="H42" s="30"/>
      <c r="I42" s="30"/>
      <c r="J42" s="24"/>
      <c r="K42" s="24"/>
      <c r="L42" s="24"/>
      <c r="M42" s="24"/>
      <c r="N42" s="24"/>
      <c r="O42" s="24"/>
      <c r="P42" s="22"/>
      <c r="Q42" s="22"/>
      <c r="R42" s="22"/>
    </row>
    <row r="43" spans="2:20" x14ac:dyDescent="0.25">
      <c r="B43" s="23"/>
      <c r="C43" s="23"/>
      <c r="D43" s="23"/>
      <c r="E43" s="23"/>
      <c r="F43" s="23"/>
      <c r="G43" s="23"/>
      <c r="H43" s="23"/>
      <c r="I43" s="23"/>
      <c r="J43" s="23"/>
      <c r="K43" s="23"/>
      <c r="L43" s="23"/>
      <c r="M43" s="23"/>
      <c r="N43" s="23"/>
      <c r="O43" s="23"/>
      <c r="P43" s="23"/>
      <c r="Q43" s="23"/>
      <c r="R43" s="23"/>
    </row>
    <row r="44" spans="2:20" x14ac:dyDescent="0.25">
      <c r="B44" s="102" t="s">
        <v>22</v>
      </c>
      <c r="C44" s="102"/>
      <c r="D44" s="102"/>
      <c r="E44" s="102"/>
      <c r="F44" s="102"/>
      <c r="G44" s="102"/>
      <c r="H44" s="102"/>
      <c r="I44" s="102"/>
      <c r="J44" s="102"/>
      <c r="K44" s="102"/>
      <c r="L44" s="102"/>
      <c r="M44" s="102"/>
      <c r="N44" s="102"/>
      <c r="O44" s="102"/>
      <c r="P44" s="102"/>
      <c r="Q44" s="102"/>
      <c r="R44" s="102"/>
    </row>
    <row r="45" spans="2:20" x14ac:dyDescent="0.25">
      <c r="B45" s="108" t="s">
        <v>350</v>
      </c>
      <c r="C45" s="109"/>
      <c r="D45" s="109"/>
      <c r="E45" s="109"/>
      <c r="F45" s="109"/>
      <c r="G45" s="109"/>
      <c r="H45" s="109"/>
      <c r="I45" s="109"/>
      <c r="J45" s="109"/>
      <c r="K45" s="109"/>
      <c r="L45" s="109"/>
      <c r="M45" s="109"/>
      <c r="N45" s="109"/>
      <c r="O45" s="109"/>
      <c r="P45" s="109"/>
      <c r="Q45" s="109"/>
      <c r="R45" s="109"/>
    </row>
    <row r="46" spans="2:20" x14ac:dyDescent="0.25">
      <c r="B46" s="109"/>
      <c r="C46" s="109"/>
      <c r="D46" s="109"/>
      <c r="E46" s="109"/>
      <c r="F46" s="109"/>
      <c r="G46" s="109"/>
      <c r="H46" s="109"/>
      <c r="I46" s="109"/>
      <c r="J46" s="109"/>
      <c r="K46" s="109"/>
      <c r="L46" s="109"/>
      <c r="M46" s="109"/>
      <c r="N46" s="109"/>
      <c r="O46" s="109"/>
      <c r="P46" s="109"/>
      <c r="Q46" s="109"/>
      <c r="R46" s="109"/>
    </row>
    <row r="47" spans="2:20" x14ac:dyDescent="0.25">
      <c r="B47" s="109"/>
      <c r="C47" s="109"/>
      <c r="D47" s="109"/>
      <c r="E47" s="109"/>
      <c r="F47" s="109"/>
      <c r="G47" s="109"/>
      <c r="H47" s="109"/>
      <c r="I47" s="109"/>
      <c r="J47" s="109"/>
      <c r="K47" s="109"/>
      <c r="L47" s="109"/>
      <c r="M47" s="109"/>
      <c r="N47" s="109"/>
      <c r="O47" s="109"/>
      <c r="P47" s="109"/>
      <c r="Q47" s="109"/>
      <c r="R47" s="109"/>
    </row>
    <row r="48" spans="2:20" x14ac:dyDescent="0.25">
      <c r="B48" s="109"/>
      <c r="C48" s="109"/>
      <c r="D48" s="109"/>
      <c r="E48" s="109"/>
      <c r="F48" s="109"/>
      <c r="G48" s="109"/>
      <c r="H48" s="109"/>
      <c r="I48" s="109"/>
      <c r="J48" s="109"/>
      <c r="K48" s="109"/>
      <c r="L48" s="109"/>
      <c r="M48" s="109"/>
      <c r="N48" s="109"/>
      <c r="O48" s="109"/>
      <c r="P48" s="109"/>
      <c r="Q48" s="109"/>
      <c r="R48" s="109"/>
    </row>
    <row r="49" spans="2:18" x14ac:dyDescent="0.25">
      <c r="B49" s="109"/>
      <c r="C49" s="109"/>
      <c r="D49" s="109"/>
      <c r="E49" s="109"/>
      <c r="F49" s="109"/>
      <c r="G49" s="109"/>
      <c r="H49" s="109"/>
      <c r="I49" s="109"/>
      <c r="J49" s="109"/>
      <c r="K49" s="109"/>
      <c r="L49" s="109"/>
      <c r="M49" s="109"/>
      <c r="N49" s="109"/>
      <c r="O49" s="109"/>
      <c r="P49" s="109"/>
      <c r="Q49" s="109"/>
      <c r="R49" s="109"/>
    </row>
    <row r="50" spans="2:18" x14ac:dyDescent="0.25">
      <c r="B50" s="109"/>
      <c r="C50" s="109"/>
      <c r="D50" s="109"/>
      <c r="E50" s="109"/>
      <c r="F50" s="109"/>
      <c r="G50" s="109"/>
      <c r="H50" s="109"/>
      <c r="I50" s="109"/>
      <c r="J50" s="109"/>
      <c r="K50" s="109"/>
      <c r="L50" s="109"/>
      <c r="M50" s="109"/>
      <c r="N50" s="109"/>
      <c r="O50" s="109"/>
      <c r="P50" s="109"/>
      <c r="Q50" s="109"/>
      <c r="R50" s="109"/>
    </row>
    <row r="51" spans="2:18" x14ac:dyDescent="0.25">
      <c r="B51" s="109"/>
      <c r="C51" s="109"/>
      <c r="D51" s="109"/>
      <c r="E51" s="109"/>
      <c r="F51" s="109"/>
      <c r="G51" s="109"/>
      <c r="H51" s="109"/>
      <c r="I51" s="109"/>
      <c r="J51" s="109"/>
      <c r="K51" s="109"/>
      <c r="L51" s="109"/>
      <c r="M51" s="109"/>
      <c r="N51" s="109"/>
      <c r="O51" s="109"/>
      <c r="P51" s="109"/>
      <c r="Q51" s="109"/>
      <c r="R51" s="109"/>
    </row>
    <row r="52" spans="2:18" x14ac:dyDescent="0.25">
      <c r="B52" s="109"/>
      <c r="C52" s="109"/>
      <c r="D52" s="109"/>
      <c r="E52" s="109"/>
      <c r="F52" s="109"/>
      <c r="G52" s="109"/>
      <c r="H52" s="109"/>
      <c r="I52" s="109"/>
      <c r="J52" s="109"/>
      <c r="K52" s="109"/>
      <c r="L52" s="109"/>
      <c r="M52" s="109"/>
      <c r="N52" s="109"/>
      <c r="O52" s="109"/>
      <c r="P52" s="109"/>
      <c r="Q52" s="109"/>
      <c r="R52" s="109"/>
    </row>
    <row r="53" spans="2:18" x14ac:dyDescent="0.25">
      <c r="B53" s="109"/>
      <c r="C53" s="109"/>
      <c r="D53" s="109"/>
      <c r="E53" s="109"/>
      <c r="F53" s="109"/>
      <c r="G53" s="109"/>
      <c r="H53" s="109"/>
      <c r="I53" s="109"/>
      <c r="J53" s="109"/>
      <c r="K53" s="109"/>
      <c r="L53" s="109"/>
      <c r="M53" s="109"/>
      <c r="N53" s="109"/>
      <c r="O53" s="109"/>
      <c r="P53" s="109"/>
      <c r="Q53" s="109"/>
      <c r="R53" s="109"/>
    </row>
    <row r="54" spans="2:18" x14ac:dyDescent="0.25">
      <c r="B54" s="103" t="s">
        <v>23</v>
      </c>
      <c r="C54" s="103"/>
      <c r="D54" s="103"/>
      <c r="E54" s="103"/>
      <c r="F54" s="103"/>
      <c r="G54" s="103"/>
      <c r="H54" s="103"/>
      <c r="I54" s="103"/>
      <c r="J54" s="103"/>
      <c r="K54" s="103"/>
      <c r="L54" s="103"/>
      <c r="M54" s="103"/>
      <c r="N54" s="103"/>
      <c r="O54" s="103"/>
      <c r="P54" s="103"/>
      <c r="Q54" s="103"/>
      <c r="R54" s="103"/>
    </row>
    <row r="55" spans="2:18" x14ac:dyDescent="0.25">
      <c r="B55" s="100" t="s">
        <v>352</v>
      </c>
      <c r="C55" s="101"/>
      <c r="D55" s="101"/>
      <c r="E55" s="101"/>
      <c r="F55" s="101"/>
      <c r="G55" s="101"/>
      <c r="H55" s="101"/>
      <c r="I55" s="101"/>
      <c r="J55" s="101"/>
      <c r="K55" s="101"/>
      <c r="L55" s="101"/>
      <c r="M55" s="101"/>
      <c r="N55" s="101"/>
      <c r="O55" s="101"/>
      <c r="P55" s="101"/>
      <c r="Q55" s="101"/>
      <c r="R55" s="101"/>
    </row>
    <row r="56" spans="2:18" x14ac:dyDescent="0.25">
      <c r="B56" s="101"/>
      <c r="C56" s="101"/>
      <c r="D56" s="101"/>
      <c r="E56" s="101"/>
      <c r="F56" s="101"/>
      <c r="G56" s="101"/>
      <c r="H56" s="101"/>
      <c r="I56" s="101"/>
      <c r="J56" s="101"/>
      <c r="K56" s="101"/>
      <c r="L56" s="101"/>
      <c r="M56" s="101"/>
      <c r="N56" s="101"/>
      <c r="O56" s="101"/>
      <c r="P56" s="101"/>
      <c r="Q56" s="101"/>
      <c r="R56" s="101"/>
    </row>
    <row r="57" spans="2:18" x14ac:dyDescent="0.25">
      <c r="B57" s="101"/>
      <c r="C57" s="101"/>
      <c r="D57" s="101"/>
      <c r="E57" s="101"/>
      <c r="F57" s="101"/>
      <c r="G57" s="101"/>
      <c r="H57" s="101"/>
      <c r="I57" s="101"/>
      <c r="J57" s="101"/>
      <c r="K57" s="101"/>
      <c r="L57" s="101"/>
      <c r="M57" s="101"/>
      <c r="N57" s="101"/>
      <c r="O57" s="101"/>
      <c r="P57" s="101"/>
      <c r="Q57" s="101"/>
      <c r="R57" s="101"/>
    </row>
    <row r="58" spans="2:18" x14ac:dyDescent="0.25">
      <c r="B58" s="101"/>
      <c r="C58" s="101"/>
      <c r="D58" s="101"/>
      <c r="E58" s="101"/>
      <c r="F58" s="101"/>
      <c r="G58" s="101"/>
      <c r="H58" s="101"/>
      <c r="I58" s="101"/>
      <c r="J58" s="101"/>
      <c r="K58" s="101"/>
      <c r="L58" s="101"/>
      <c r="M58" s="101"/>
      <c r="N58" s="101"/>
      <c r="O58" s="101"/>
      <c r="P58" s="101"/>
      <c r="Q58" s="101"/>
      <c r="R58" s="101"/>
    </row>
    <row r="59" spans="2:18" x14ac:dyDescent="0.25">
      <c r="B59" s="101"/>
      <c r="C59" s="101"/>
      <c r="D59" s="101"/>
      <c r="E59" s="101"/>
      <c r="F59" s="101"/>
      <c r="G59" s="101"/>
      <c r="H59" s="101"/>
      <c r="I59" s="101"/>
      <c r="J59" s="101"/>
      <c r="K59" s="101"/>
      <c r="L59" s="101"/>
      <c r="M59" s="101"/>
      <c r="N59" s="101"/>
      <c r="O59" s="101"/>
      <c r="P59" s="101"/>
      <c r="Q59" s="101"/>
      <c r="R59" s="101"/>
    </row>
    <row r="60" spans="2:18" x14ac:dyDescent="0.25">
      <c r="B60" s="101"/>
      <c r="C60" s="101"/>
      <c r="D60" s="101"/>
      <c r="E60" s="101"/>
      <c r="F60" s="101"/>
      <c r="G60" s="101"/>
      <c r="H60" s="101"/>
      <c r="I60" s="101"/>
      <c r="J60" s="101"/>
      <c r="K60" s="101"/>
      <c r="L60" s="101"/>
      <c r="M60" s="101"/>
      <c r="N60" s="101"/>
      <c r="O60" s="101"/>
      <c r="P60" s="101"/>
      <c r="Q60" s="101"/>
      <c r="R60" s="101"/>
    </row>
    <row r="61" spans="2:18" ht="0.75" customHeight="1" x14ac:dyDescent="0.25">
      <c r="B61" s="101"/>
      <c r="C61" s="101"/>
      <c r="D61" s="101"/>
      <c r="E61" s="101"/>
      <c r="F61" s="101"/>
      <c r="G61" s="101"/>
      <c r="H61" s="101"/>
      <c r="I61" s="101"/>
      <c r="J61" s="101"/>
      <c r="K61" s="101"/>
      <c r="L61" s="101"/>
      <c r="M61" s="101"/>
      <c r="N61" s="101"/>
      <c r="O61" s="101"/>
      <c r="P61" s="101"/>
      <c r="Q61" s="101"/>
      <c r="R61" s="101"/>
    </row>
    <row r="62" spans="2:18" hidden="1" x14ac:dyDescent="0.25">
      <c r="B62" s="101"/>
      <c r="C62" s="101"/>
      <c r="D62" s="101"/>
      <c r="E62" s="101"/>
      <c r="F62" s="101"/>
      <c r="G62" s="101"/>
      <c r="H62" s="101"/>
      <c r="I62" s="101"/>
      <c r="J62" s="101"/>
      <c r="K62" s="101"/>
      <c r="L62" s="101"/>
      <c r="M62" s="101"/>
      <c r="N62" s="101"/>
      <c r="O62" s="101"/>
      <c r="P62" s="101"/>
      <c r="Q62" s="101"/>
      <c r="R62" s="101"/>
    </row>
    <row r="63" spans="2:18" hidden="1" x14ac:dyDescent="0.25">
      <c r="B63" s="101"/>
      <c r="C63" s="101"/>
      <c r="D63" s="101"/>
      <c r="E63" s="101"/>
      <c r="F63" s="101"/>
      <c r="G63" s="101"/>
      <c r="H63" s="101"/>
      <c r="I63" s="101"/>
      <c r="J63" s="101"/>
      <c r="K63" s="101"/>
      <c r="L63" s="101"/>
      <c r="M63" s="101"/>
      <c r="N63" s="101"/>
      <c r="O63" s="101"/>
      <c r="P63" s="101"/>
      <c r="Q63" s="101"/>
      <c r="R63" s="101"/>
    </row>
    <row r="64" spans="2:18" hidden="1" x14ac:dyDescent="0.25">
      <c r="B64" s="101"/>
      <c r="C64" s="101"/>
      <c r="D64" s="101"/>
      <c r="E64" s="101"/>
      <c r="F64" s="101"/>
      <c r="G64" s="101"/>
      <c r="H64" s="101"/>
      <c r="I64" s="101"/>
      <c r="J64" s="101"/>
      <c r="K64" s="101"/>
      <c r="L64" s="101"/>
      <c r="M64" s="101"/>
      <c r="N64" s="101"/>
      <c r="O64" s="101"/>
      <c r="P64" s="101"/>
      <c r="Q64" s="101"/>
      <c r="R64" s="101"/>
    </row>
    <row r="65" spans="2:18" ht="40.5" hidden="1" customHeight="1" x14ac:dyDescent="0.25">
      <c r="B65" s="101"/>
      <c r="C65" s="101"/>
      <c r="D65" s="101"/>
      <c r="E65" s="101"/>
      <c r="F65" s="101"/>
      <c r="G65" s="101"/>
      <c r="H65" s="101"/>
      <c r="I65" s="101"/>
      <c r="J65" s="101"/>
      <c r="K65" s="101"/>
      <c r="L65" s="101"/>
      <c r="M65" s="101"/>
      <c r="N65" s="101"/>
      <c r="O65" s="101"/>
      <c r="P65" s="101"/>
      <c r="Q65" s="101"/>
      <c r="R65" s="101"/>
    </row>
    <row r="66" spans="2:18" x14ac:dyDescent="0.25">
      <c r="B66" s="102" t="s">
        <v>24</v>
      </c>
      <c r="C66" s="102"/>
      <c r="D66" s="102"/>
      <c r="E66" s="102"/>
      <c r="F66" s="102"/>
      <c r="G66" s="102"/>
      <c r="H66" s="102"/>
      <c r="I66" s="102"/>
      <c r="J66" s="102"/>
      <c r="K66" s="102"/>
      <c r="L66" s="102"/>
      <c r="M66" s="102"/>
      <c r="N66" s="102"/>
      <c r="O66" s="102"/>
      <c r="P66" s="102"/>
      <c r="Q66" s="102"/>
      <c r="R66" s="102"/>
    </row>
    <row r="67" spans="2:18" x14ac:dyDescent="0.25">
      <c r="B67" s="108" t="s">
        <v>354</v>
      </c>
      <c r="C67" s="109"/>
      <c r="D67" s="109"/>
      <c r="E67" s="109"/>
      <c r="F67" s="109"/>
      <c r="G67" s="109"/>
      <c r="H67" s="109"/>
      <c r="I67" s="109"/>
      <c r="J67" s="109"/>
      <c r="K67" s="109"/>
      <c r="L67" s="109"/>
      <c r="M67" s="109"/>
      <c r="N67" s="109"/>
      <c r="O67" s="109"/>
      <c r="P67" s="109"/>
      <c r="Q67" s="109"/>
      <c r="R67" s="109"/>
    </row>
    <row r="68" spans="2:18" x14ac:dyDescent="0.25">
      <c r="B68" s="109"/>
      <c r="C68" s="109"/>
      <c r="D68" s="109"/>
      <c r="E68" s="109"/>
      <c r="F68" s="109"/>
      <c r="G68" s="109"/>
      <c r="H68" s="109"/>
      <c r="I68" s="109"/>
      <c r="J68" s="109"/>
      <c r="K68" s="109"/>
      <c r="L68" s="109"/>
      <c r="M68" s="109"/>
      <c r="N68" s="109"/>
      <c r="O68" s="109"/>
      <c r="P68" s="109"/>
      <c r="Q68" s="109"/>
      <c r="R68" s="109"/>
    </row>
    <row r="69" spans="2:18" x14ac:dyDescent="0.25">
      <c r="B69" s="109"/>
      <c r="C69" s="109"/>
      <c r="D69" s="109"/>
      <c r="E69" s="109"/>
      <c r="F69" s="109"/>
      <c r="G69" s="109"/>
      <c r="H69" s="109"/>
      <c r="I69" s="109"/>
      <c r="J69" s="109"/>
      <c r="K69" s="109"/>
      <c r="L69" s="109"/>
      <c r="M69" s="109"/>
      <c r="N69" s="109"/>
      <c r="O69" s="109"/>
      <c r="P69" s="109"/>
      <c r="Q69" s="109"/>
      <c r="R69" s="109"/>
    </row>
    <row r="70" spans="2:18" x14ac:dyDescent="0.25">
      <c r="B70" s="109"/>
      <c r="C70" s="109"/>
      <c r="D70" s="109"/>
      <c r="E70" s="109"/>
      <c r="F70" s="109"/>
      <c r="G70" s="109"/>
      <c r="H70" s="109"/>
      <c r="I70" s="109"/>
      <c r="J70" s="109"/>
      <c r="K70" s="109"/>
      <c r="L70" s="109"/>
      <c r="M70" s="109"/>
      <c r="N70" s="109"/>
      <c r="O70" s="109"/>
      <c r="P70" s="109"/>
      <c r="Q70" s="109"/>
      <c r="R70" s="109"/>
    </row>
    <row r="71" spans="2:18" x14ac:dyDescent="0.25">
      <c r="B71" s="109"/>
      <c r="C71" s="109"/>
      <c r="D71" s="109"/>
      <c r="E71" s="109"/>
      <c r="F71" s="109"/>
      <c r="G71" s="109"/>
      <c r="H71" s="109"/>
      <c r="I71" s="109"/>
      <c r="J71" s="109"/>
      <c r="K71" s="109"/>
      <c r="L71" s="109"/>
      <c r="M71" s="109"/>
      <c r="N71" s="109"/>
      <c r="O71" s="109"/>
      <c r="P71" s="109"/>
      <c r="Q71" s="109"/>
      <c r="R71" s="109"/>
    </row>
    <row r="72" spans="2:18" x14ac:dyDescent="0.25">
      <c r="B72" s="109"/>
      <c r="C72" s="109"/>
      <c r="D72" s="109"/>
      <c r="E72" s="109"/>
      <c r="F72" s="109"/>
      <c r="G72" s="109"/>
      <c r="H72" s="109"/>
      <c r="I72" s="109"/>
      <c r="J72" s="109"/>
      <c r="K72" s="109"/>
      <c r="L72" s="109"/>
      <c r="M72" s="109"/>
      <c r="N72" s="109"/>
      <c r="O72" s="109"/>
      <c r="P72" s="109"/>
      <c r="Q72" s="109"/>
      <c r="R72" s="109"/>
    </row>
    <row r="73" spans="2:18" x14ac:dyDescent="0.25">
      <c r="B73" s="109"/>
      <c r="C73" s="109"/>
      <c r="D73" s="109"/>
      <c r="E73" s="109"/>
      <c r="F73" s="109"/>
      <c r="G73" s="109"/>
      <c r="H73" s="109"/>
      <c r="I73" s="109"/>
      <c r="J73" s="109"/>
      <c r="K73" s="109"/>
      <c r="L73" s="109"/>
      <c r="M73" s="109"/>
      <c r="N73" s="109"/>
      <c r="O73" s="109"/>
      <c r="P73" s="109"/>
      <c r="Q73" s="109"/>
      <c r="R73" s="109"/>
    </row>
    <row r="74" spans="2:18" x14ac:dyDescent="0.25">
      <c r="B74" s="109"/>
      <c r="C74" s="109"/>
      <c r="D74" s="109"/>
      <c r="E74" s="109"/>
      <c r="F74" s="109"/>
      <c r="G74" s="109"/>
      <c r="H74" s="109"/>
      <c r="I74" s="109"/>
      <c r="J74" s="109"/>
      <c r="K74" s="109"/>
      <c r="L74" s="109"/>
      <c r="M74" s="109"/>
      <c r="N74" s="109"/>
      <c r="O74" s="109"/>
      <c r="P74" s="109"/>
      <c r="Q74" s="109"/>
      <c r="R74" s="109"/>
    </row>
    <row r="75" spans="2:18" x14ac:dyDescent="0.25">
      <c r="B75" s="109"/>
      <c r="C75" s="109"/>
      <c r="D75" s="109"/>
      <c r="E75" s="109"/>
      <c r="F75" s="109"/>
      <c r="G75" s="109"/>
      <c r="H75" s="109"/>
      <c r="I75" s="109"/>
      <c r="J75" s="109"/>
      <c r="K75" s="109"/>
      <c r="L75" s="109"/>
      <c r="M75" s="109"/>
      <c r="N75" s="109"/>
      <c r="O75" s="109"/>
      <c r="P75" s="109"/>
      <c r="Q75" s="109"/>
      <c r="R75" s="109"/>
    </row>
    <row r="76" spans="2:18" ht="99.75" customHeight="1" x14ac:dyDescent="0.25">
      <c r="B76" s="109"/>
      <c r="C76" s="109"/>
      <c r="D76" s="109"/>
      <c r="E76" s="109"/>
      <c r="F76" s="109"/>
      <c r="G76" s="109"/>
      <c r="H76" s="109"/>
      <c r="I76" s="109"/>
      <c r="J76" s="109"/>
      <c r="K76" s="109"/>
      <c r="L76" s="109"/>
      <c r="M76" s="109"/>
      <c r="N76" s="109"/>
      <c r="O76" s="109"/>
      <c r="P76" s="109"/>
      <c r="Q76" s="109"/>
      <c r="R76" s="109"/>
    </row>
    <row r="77" spans="2:18" x14ac:dyDescent="0.25">
      <c r="B77" s="103" t="s">
        <v>25</v>
      </c>
      <c r="C77" s="103"/>
      <c r="D77" s="103"/>
      <c r="E77" s="103"/>
      <c r="F77" s="103"/>
      <c r="G77" s="103"/>
      <c r="H77" s="103"/>
      <c r="I77" s="103"/>
      <c r="J77" s="103"/>
      <c r="K77" s="103"/>
      <c r="L77" s="103"/>
      <c r="M77" s="103"/>
      <c r="N77" s="103"/>
      <c r="O77" s="103"/>
      <c r="P77" s="103"/>
      <c r="Q77" s="103"/>
      <c r="R77" s="103"/>
    </row>
    <row r="78" spans="2:18" x14ac:dyDescent="0.25">
      <c r="B78" s="100" t="s">
        <v>333</v>
      </c>
      <c r="C78" s="101"/>
      <c r="D78" s="101"/>
      <c r="E78" s="101"/>
      <c r="F78" s="101"/>
      <c r="G78" s="101"/>
      <c r="H78" s="101"/>
      <c r="I78" s="101"/>
      <c r="J78" s="101"/>
      <c r="K78" s="101"/>
      <c r="L78" s="101"/>
      <c r="M78" s="101"/>
      <c r="N78" s="101"/>
      <c r="O78" s="101"/>
      <c r="P78" s="101"/>
      <c r="Q78" s="101"/>
      <c r="R78" s="101"/>
    </row>
    <row r="79" spans="2:18" x14ac:dyDescent="0.25">
      <c r="B79" s="101"/>
      <c r="C79" s="101"/>
      <c r="D79" s="101"/>
      <c r="E79" s="101"/>
      <c r="F79" s="101"/>
      <c r="G79" s="101"/>
      <c r="H79" s="101"/>
      <c r="I79" s="101"/>
      <c r="J79" s="101"/>
      <c r="K79" s="101"/>
      <c r="L79" s="101"/>
      <c r="M79" s="101"/>
      <c r="N79" s="101"/>
      <c r="O79" s="101"/>
      <c r="P79" s="101"/>
      <c r="Q79" s="101"/>
      <c r="R79" s="101"/>
    </row>
    <row r="80" spans="2:18" x14ac:dyDescent="0.25">
      <c r="B80" s="101"/>
      <c r="C80" s="101"/>
      <c r="D80" s="101"/>
      <c r="E80" s="101"/>
      <c r="F80" s="101"/>
      <c r="G80" s="101"/>
      <c r="H80" s="101"/>
      <c r="I80" s="101"/>
      <c r="J80" s="101"/>
      <c r="K80" s="101"/>
      <c r="L80" s="101"/>
      <c r="M80" s="101"/>
      <c r="N80" s="101"/>
      <c r="O80" s="101"/>
      <c r="P80" s="101"/>
      <c r="Q80" s="101"/>
      <c r="R80" s="101"/>
    </row>
    <row r="81" spans="2:18" x14ac:dyDescent="0.25">
      <c r="B81" s="101"/>
      <c r="C81" s="101"/>
      <c r="D81" s="101"/>
      <c r="E81" s="101"/>
      <c r="F81" s="101"/>
      <c r="G81" s="101"/>
      <c r="H81" s="101"/>
      <c r="I81" s="101"/>
      <c r="J81" s="101"/>
      <c r="K81" s="101"/>
      <c r="L81" s="101"/>
      <c r="M81" s="101"/>
      <c r="N81" s="101"/>
      <c r="O81" s="101"/>
      <c r="P81" s="101"/>
      <c r="Q81" s="101"/>
      <c r="R81" s="101"/>
    </row>
    <row r="82" spans="2:18" x14ac:dyDescent="0.25">
      <c r="B82" s="101"/>
      <c r="C82" s="101"/>
      <c r="D82" s="101"/>
      <c r="E82" s="101"/>
      <c r="F82" s="101"/>
      <c r="G82" s="101"/>
      <c r="H82" s="101"/>
      <c r="I82" s="101"/>
      <c r="J82" s="101"/>
      <c r="K82" s="101"/>
      <c r="L82" s="101"/>
      <c r="M82" s="101"/>
      <c r="N82" s="101"/>
      <c r="O82" s="101"/>
      <c r="P82" s="101"/>
      <c r="Q82" s="101"/>
      <c r="R82" s="101"/>
    </row>
    <row r="83" spans="2:18" ht="6.75" customHeight="1" x14ac:dyDescent="0.25">
      <c r="B83" s="101"/>
      <c r="C83" s="101"/>
      <c r="D83" s="101"/>
      <c r="E83" s="101"/>
      <c r="F83" s="101"/>
      <c r="G83" s="101"/>
      <c r="H83" s="101"/>
      <c r="I83" s="101"/>
      <c r="J83" s="101"/>
      <c r="K83" s="101"/>
      <c r="L83" s="101"/>
      <c r="M83" s="101"/>
      <c r="N83" s="101"/>
      <c r="O83" s="101"/>
      <c r="P83" s="101"/>
      <c r="Q83" s="101"/>
      <c r="R83" s="101"/>
    </row>
    <row r="84" spans="2:18" hidden="1" x14ac:dyDescent="0.25">
      <c r="B84" s="101"/>
      <c r="C84" s="101"/>
      <c r="D84" s="101"/>
      <c r="E84" s="101"/>
      <c r="F84" s="101"/>
      <c r="G84" s="101"/>
      <c r="H84" s="101"/>
      <c r="I84" s="101"/>
      <c r="J84" s="101"/>
      <c r="K84" s="101"/>
      <c r="L84" s="101"/>
      <c r="M84" s="101"/>
      <c r="N84" s="101"/>
      <c r="O84" s="101"/>
      <c r="P84" s="101"/>
      <c r="Q84" s="101"/>
      <c r="R84" s="101"/>
    </row>
    <row r="85" spans="2:18" hidden="1" x14ac:dyDescent="0.25">
      <c r="B85" s="101"/>
      <c r="C85" s="101"/>
      <c r="D85" s="101"/>
      <c r="E85" s="101"/>
      <c r="F85" s="101"/>
      <c r="G85" s="101"/>
      <c r="H85" s="101"/>
      <c r="I85" s="101"/>
      <c r="J85" s="101"/>
      <c r="K85" s="101"/>
      <c r="L85" s="101"/>
      <c r="M85" s="101"/>
      <c r="N85" s="101"/>
      <c r="O85" s="101"/>
      <c r="P85" s="101"/>
      <c r="Q85" s="101"/>
      <c r="R85" s="101"/>
    </row>
    <row r="86" spans="2:18" hidden="1" x14ac:dyDescent="0.25">
      <c r="B86" s="101"/>
      <c r="C86" s="101"/>
      <c r="D86" s="101"/>
      <c r="E86" s="101"/>
      <c r="F86" s="101"/>
      <c r="G86" s="101"/>
      <c r="H86" s="101"/>
      <c r="I86" s="101"/>
      <c r="J86" s="101"/>
      <c r="K86" s="101"/>
      <c r="L86" s="101"/>
      <c r="M86" s="101"/>
      <c r="N86" s="101"/>
      <c r="O86" s="101"/>
      <c r="P86" s="101"/>
      <c r="Q86" s="101"/>
      <c r="R86" s="101"/>
    </row>
    <row r="87" spans="2:18" x14ac:dyDescent="0.25"/>
    <row r="88" spans="2:18" x14ac:dyDescent="0.25"/>
  </sheetData>
  <mergeCells count="28">
    <mergeCell ref="B12:J12"/>
    <mergeCell ref="K12:R12"/>
    <mergeCell ref="B9:R9"/>
    <mergeCell ref="B10:J10"/>
    <mergeCell ref="K10:R10"/>
    <mergeCell ref="B11:J11"/>
    <mergeCell ref="K11:R11"/>
    <mergeCell ref="B13:J13"/>
    <mergeCell ref="K13:R13"/>
    <mergeCell ref="B14:J14"/>
    <mergeCell ref="K14:R14"/>
    <mergeCell ref="B15:J15"/>
    <mergeCell ref="K15:R15"/>
    <mergeCell ref="B30:R30"/>
    <mergeCell ref="B21:R29"/>
    <mergeCell ref="B45:R53"/>
    <mergeCell ref="B55:R65"/>
    <mergeCell ref="B67:R76"/>
    <mergeCell ref="B16:R16"/>
    <mergeCell ref="B17:R17"/>
    <mergeCell ref="B18:R18"/>
    <mergeCell ref="B19:R19"/>
    <mergeCell ref="B20:R20"/>
    <mergeCell ref="B78:R86"/>
    <mergeCell ref="B44:R44"/>
    <mergeCell ref="B54:R54"/>
    <mergeCell ref="B66:R66"/>
    <mergeCell ref="B77:R77"/>
  </mergeCells>
  <pageMargins left="0.511811024" right="0.511811024" top="0.78740157499999996" bottom="0.78740157499999996" header="0.31496062000000002" footer="0.31496062000000002"/>
  <pageSetup paperSize="9" scale="56"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topLeftCell="A27" zoomScale="90" zoomScaleNormal="90" workbookViewId="0">
      <selection activeCell="B24" sqref="B24"/>
    </sheetView>
  </sheetViews>
  <sheetFormatPr defaultColWidth="0" defaultRowHeight="15" zeroHeight="1" x14ac:dyDescent="0.25"/>
  <cols>
    <col min="1" max="1" width="5.7109375" style="19" customWidth="1"/>
    <col min="2" max="2" width="110.7109375" style="19" customWidth="1"/>
    <col min="3" max="3" width="3.85546875" style="19" bestFit="1" customWidth="1"/>
    <col min="4" max="7" width="9.140625" style="19" customWidth="1"/>
    <col min="8" max="8" width="5.7109375" style="19" customWidth="1"/>
    <col min="9" max="18" width="0" style="19" hidden="1" customWidth="1"/>
    <col min="19" max="16384" width="9.140625" style="19" hidden="1"/>
  </cols>
  <sheetData>
    <row r="1" spans="2:7" ht="15" customHeight="1" x14ac:dyDescent="0.25"/>
    <row r="2" spans="2:7" ht="15" customHeight="1" x14ac:dyDescent="0.25"/>
    <row r="3" spans="2:7" ht="15" customHeight="1" x14ac:dyDescent="0.25"/>
    <row r="4" spans="2:7" ht="15" customHeight="1" x14ac:dyDescent="0.25"/>
    <row r="5" spans="2:7" ht="15" customHeight="1" x14ac:dyDescent="0.25"/>
    <row r="6" spans="2:7" ht="15" customHeight="1" x14ac:dyDescent="0.25"/>
    <row r="7" spans="2:7" ht="15" customHeight="1" x14ac:dyDescent="0.25"/>
    <row r="8" spans="2:7" ht="15" customHeight="1" x14ac:dyDescent="0.25"/>
    <row r="9" spans="2:7" ht="21" x14ac:dyDescent="0.35">
      <c r="B9" s="112" t="s">
        <v>18</v>
      </c>
      <c r="C9" s="112"/>
      <c r="D9" s="112"/>
      <c r="E9" s="112"/>
      <c r="F9" s="112"/>
      <c r="G9" s="112"/>
    </row>
    <row r="10" spans="2:7" ht="15" customHeight="1" x14ac:dyDescent="0.25">
      <c r="B10" s="26" t="s">
        <v>2</v>
      </c>
      <c r="C10" s="106" t="s">
        <v>3</v>
      </c>
      <c r="D10" s="106"/>
      <c r="E10" s="106"/>
      <c r="F10" s="106"/>
      <c r="G10" s="106"/>
    </row>
    <row r="11" spans="2:7" ht="15" customHeight="1" x14ac:dyDescent="0.25">
      <c r="B11" s="81" t="s">
        <v>329</v>
      </c>
      <c r="C11" s="107" t="s">
        <v>4</v>
      </c>
      <c r="D11" s="107"/>
      <c r="E11" s="107"/>
      <c r="F11" s="107"/>
      <c r="G11" s="107"/>
    </row>
    <row r="12" spans="2:7" x14ac:dyDescent="0.25">
      <c r="B12" s="27" t="s">
        <v>5</v>
      </c>
      <c r="C12" s="104" t="s">
        <v>7</v>
      </c>
      <c r="D12" s="104"/>
      <c r="E12" s="104"/>
      <c r="F12" s="104"/>
      <c r="G12" s="104"/>
    </row>
    <row r="13" spans="2:7" x14ac:dyDescent="0.25">
      <c r="B13" s="79"/>
      <c r="C13" s="105" t="s">
        <v>6</v>
      </c>
      <c r="D13" s="105"/>
      <c r="E13" s="105"/>
      <c r="F13" s="105"/>
      <c r="G13" s="105"/>
    </row>
    <row r="14" spans="2:7" x14ac:dyDescent="0.25">
      <c r="B14" s="26" t="s">
        <v>8</v>
      </c>
      <c r="C14" s="106" t="s">
        <v>9</v>
      </c>
      <c r="D14" s="106"/>
      <c r="E14" s="106"/>
      <c r="F14" s="106"/>
      <c r="G14" s="106"/>
    </row>
    <row r="15" spans="2:7" x14ac:dyDescent="0.25">
      <c r="B15" s="80">
        <v>42383</v>
      </c>
      <c r="C15" s="101" t="s">
        <v>312</v>
      </c>
      <c r="D15" s="101"/>
      <c r="E15" s="101"/>
      <c r="F15" s="101"/>
      <c r="G15" s="101"/>
    </row>
    <row r="16" spans="2:7" x14ac:dyDescent="0.25">
      <c r="B16" s="104" t="s">
        <v>0</v>
      </c>
      <c r="C16" s="104"/>
      <c r="D16" s="104"/>
      <c r="E16" s="104"/>
      <c r="F16" s="104"/>
      <c r="G16" s="104"/>
    </row>
    <row r="17" spans="2:7" x14ac:dyDescent="0.25">
      <c r="B17" s="114" t="s">
        <v>330</v>
      </c>
      <c r="C17" s="114"/>
      <c r="D17" s="114"/>
      <c r="E17" s="114"/>
      <c r="F17" s="114"/>
      <c r="G17" s="114"/>
    </row>
    <row r="18" spans="2:7" x14ac:dyDescent="0.25">
      <c r="B18" s="106" t="s">
        <v>1</v>
      </c>
      <c r="C18" s="106"/>
      <c r="D18" s="106"/>
      <c r="E18" s="106"/>
      <c r="F18" s="106"/>
      <c r="G18" s="106"/>
    </row>
    <row r="19" spans="2:7" x14ac:dyDescent="0.25">
      <c r="B19" s="113" t="s">
        <v>332</v>
      </c>
      <c r="C19" s="113"/>
      <c r="D19" s="113"/>
      <c r="E19" s="113"/>
      <c r="F19" s="113"/>
      <c r="G19" s="113"/>
    </row>
    <row r="20" spans="2:7" x14ac:dyDescent="0.25">
      <c r="B20" s="104" t="s">
        <v>27</v>
      </c>
      <c r="C20" s="104"/>
      <c r="D20" s="104"/>
      <c r="E20" s="104"/>
      <c r="F20" s="104"/>
      <c r="G20" s="104"/>
    </row>
    <row r="21" spans="2:7" x14ac:dyDescent="0.25">
      <c r="B21" s="28" t="s">
        <v>222</v>
      </c>
      <c r="C21" s="21" t="s">
        <v>221</v>
      </c>
      <c r="D21" s="21"/>
      <c r="E21" s="21"/>
      <c r="F21" s="21"/>
      <c r="G21" s="21"/>
    </row>
    <row r="22" spans="2:7" x14ac:dyDescent="0.25">
      <c r="B22" s="28" t="s">
        <v>223</v>
      </c>
      <c r="C22" s="21" t="s">
        <v>221</v>
      </c>
      <c r="D22" s="21"/>
      <c r="E22" s="21"/>
      <c r="F22" s="21"/>
      <c r="G22" s="21"/>
    </row>
    <row r="23" spans="2:7" x14ac:dyDescent="0.25">
      <c r="B23" s="29" t="s">
        <v>30</v>
      </c>
      <c r="C23" s="23"/>
      <c r="D23" s="23"/>
      <c r="E23" s="23"/>
      <c r="F23" s="23"/>
      <c r="G23" s="23"/>
    </row>
    <row r="24" spans="2:7" x14ac:dyDescent="0.25">
      <c r="B24" s="30" t="s">
        <v>224</v>
      </c>
      <c r="C24" s="24" t="s">
        <v>221</v>
      </c>
      <c r="D24" s="22"/>
      <c r="E24" s="22"/>
      <c r="F24" s="22"/>
      <c r="G24" s="22"/>
    </row>
    <row r="25" spans="2:7" x14ac:dyDescent="0.25">
      <c r="B25" s="30" t="s">
        <v>225</v>
      </c>
      <c r="C25" s="24" t="s">
        <v>221</v>
      </c>
      <c r="D25" s="22"/>
      <c r="E25" s="22"/>
      <c r="F25" s="22"/>
      <c r="G25" s="22"/>
    </row>
    <row r="26" spans="2:7" x14ac:dyDescent="0.25">
      <c r="B26" s="31" t="s">
        <v>248</v>
      </c>
      <c r="C26" s="21" t="s">
        <v>221</v>
      </c>
      <c r="D26" s="21"/>
      <c r="E26" s="21"/>
      <c r="F26" s="21"/>
      <c r="G26" s="21"/>
    </row>
    <row r="27" spans="2:7" x14ac:dyDescent="0.25">
      <c r="B27" s="29" t="s">
        <v>29</v>
      </c>
      <c r="C27" s="23"/>
      <c r="D27" s="23"/>
      <c r="E27" s="23"/>
      <c r="F27" s="23"/>
      <c r="G27" s="23"/>
    </row>
    <row r="28" spans="2:7" x14ac:dyDescent="0.25">
      <c r="B28" s="32" t="s">
        <v>226</v>
      </c>
      <c r="C28" s="23" t="s">
        <v>221</v>
      </c>
      <c r="D28" s="23"/>
      <c r="E28" s="23"/>
      <c r="F28" s="23"/>
      <c r="G28" s="23"/>
    </row>
    <row r="29" spans="2:7" x14ac:dyDescent="0.25">
      <c r="B29" s="32" t="s">
        <v>227</v>
      </c>
      <c r="C29" s="23" t="s">
        <v>221</v>
      </c>
      <c r="D29" s="23"/>
      <c r="E29" s="23"/>
      <c r="F29" s="23"/>
      <c r="G29" s="23"/>
    </row>
    <row r="30" spans="2:7" x14ac:dyDescent="0.25">
      <c r="B30" s="32" t="s">
        <v>228</v>
      </c>
      <c r="C30" s="23" t="s">
        <v>221</v>
      </c>
      <c r="D30" s="23"/>
      <c r="E30" s="23"/>
      <c r="F30" s="23"/>
      <c r="G30" s="23"/>
    </row>
    <row r="31" spans="2:7" x14ac:dyDescent="0.25">
      <c r="B31" s="31" t="s">
        <v>28</v>
      </c>
      <c r="C31" s="21"/>
      <c r="D31" s="21"/>
      <c r="E31" s="21"/>
      <c r="F31" s="21"/>
      <c r="G31" s="21"/>
    </row>
    <row r="32" spans="2:7" x14ac:dyDescent="0.25">
      <c r="B32" s="31" t="s">
        <v>32</v>
      </c>
      <c r="C32" s="21"/>
      <c r="D32" s="21"/>
      <c r="E32" s="21"/>
      <c r="F32" s="21"/>
      <c r="G32" s="21"/>
    </row>
    <row r="33" spans="2:7" x14ac:dyDescent="0.25">
      <c r="B33" s="28" t="s">
        <v>229</v>
      </c>
      <c r="C33" s="21" t="s">
        <v>221</v>
      </c>
      <c r="D33" s="21"/>
      <c r="E33" s="21"/>
      <c r="F33" s="21"/>
      <c r="G33" s="21"/>
    </row>
    <row r="34" spans="2:7" x14ac:dyDescent="0.25">
      <c r="B34" s="28" t="s">
        <v>230</v>
      </c>
      <c r="C34" s="21" t="s">
        <v>221</v>
      </c>
      <c r="D34" s="21"/>
      <c r="E34" s="21"/>
      <c r="F34" s="21"/>
      <c r="G34" s="21"/>
    </row>
    <row r="35" spans="2:7" x14ac:dyDescent="0.25">
      <c r="B35" s="28" t="s">
        <v>231</v>
      </c>
      <c r="C35" s="21" t="s">
        <v>221</v>
      </c>
      <c r="D35" s="21"/>
      <c r="E35" s="21"/>
      <c r="F35" s="21"/>
      <c r="G35" s="21"/>
    </row>
    <row r="36" spans="2:7" x14ac:dyDescent="0.25">
      <c r="B36" s="28" t="s">
        <v>232</v>
      </c>
      <c r="C36" s="21" t="s">
        <v>221</v>
      </c>
      <c r="D36" s="21"/>
      <c r="E36" s="21"/>
      <c r="F36" s="21"/>
      <c r="G36" s="21"/>
    </row>
    <row r="37" spans="2:7" x14ac:dyDescent="0.25">
      <c r="B37" s="31" t="s">
        <v>31</v>
      </c>
      <c r="C37" s="21"/>
      <c r="D37" s="21"/>
      <c r="E37" s="21"/>
      <c r="F37" s="21"/>
      <c r="G37" s="21"/>
    </row>
    <row r="38" spans="2:7" x14ac:dyDescent="0.25">
      <c r="B38" s="28" t="s">
        <v>233</v>
      </c>
      <c r="C38" s="21" t="s">
        <v>221</v>
      </c>
      <c r="D38" s="21"/>
      <c r="E38" s="21"/>
      <c r="F38" s="21"/>
      <c r="G38" s="21"/>
    </row>
    <row r="39" spans="2:7" x14ac:dyDescent="0.25">
      <c r="B39" s="28" t="s">
        <v>234</v>
      </c>
      <c r="C39" s="21" t="s">
        <v>221</v>
      </c>
      <c r="D39" s="21"/>
      <c r="E39" s="21"/>
      <c r="F39" s="21"/>
      <c r="G39" s="21"/>
    </row>
    <row r="40" spans="2:7" x14ac:dyDescent="0.25">
      <c r="B40" s="28" t="s">
        <v>235</v>
      </c>
      <c r="C40" s="21" t="s">
        <v>221</v>
      </c>
      <c r="D40" s="21"/>
      <c r="E40" s="21"/>
      <c r="F40" s="21"/>
      <c r="G40" s="21"/>
    </row>
    <row r="41" spans="2:7" x14ac:dyDescent="0.25">
      <c r="B41" s="31" t="s">
        <v>33</v>
      </c>
      <c r="C41" s="21"/>
      <c r="D41" s="21"/>
      <c r="E41" s="21"/>
      <c r="F41" s="21"/>
      <c r="G41" s="21"/>
    </row>
    <row r="42" spans="2:7" x14ac:dyDescent="0.25">
      <c r="B42" s="28" t="s">
        <v>236</v>
      </c>
      <c r="C42" s="21" t="s">
        <v>221</v>
      </c>
      <c r="D42" s="21"/>
      <c r="E42" s="21"/>
      <c r="F42" s="21"/>
      <c r="G42" s="21"/>
    </row>
    <row r="43" spans="2:7" x14ac:dyDescent="0.25">
      <c r="B43" s="28" t="s">
        <v>237</v>
      </c>
      <c r="C43" s="21" t="s">
        <v>221</v>
      </c>
      <c r="D43" s="21"/>
      <c r="E43" s="21"/>
      <c r="F43" s="21"/>
      <c r="G43" s="21"/>
    </row>
    <row r="44" spans="2:7" x14ac:dyDescent="0.25">
      <c r="B44" s="28" t="s">
        <v>238</v>
      </c>
      <c r="C44" s="21" t="s">
        <v>221</v>
      </c>
      <c r="D44" s="21"/>
      <c r="E44" s="21"/>
      <c r="F44" s="21"/>
      <c r="G44" s="21"/>
    </row>
    <row r="45" spans="2:7" x14ac:dyDescent="0.25">
      <c r="B45" s="31" t="s">
        <v>34</v>
      </c>
      <c r="C45" s="21"/>
      <c r="D45" s="21"/>
      <c r="E45" s="21"/>
      <c r="F45" s="21"/>
      <c r="G45" s="21"/>
    </row>
    <row r="46" spans="2:7" x14ac:dyDescent="0.25">
      <c r="B46" s="28" t="s">
        <v>249</v>
      </c>
      <c r="C46" s="21" t="s">
        <v>221</v>
      </c>
      <c r="D46" s="21"/>
      <c r="E46" s="21"/>
      <c r="F46" s="21"/>
      <c r="G46" s="21"/>
    </row>
    <row r="47" spans="2:7" x14ac:dyDescent="0.25">
      <c r="B47" s="28" t="s">
        <v>239</v>
      </c>
      <c r="C47" s="21" t="s">
        <v>221</v>
      </c>
      <c r="D47" s="21"/>
      <c r="E47" s="21"/>
      <c r="F47" s="21"/>
      <c r="G47" s="21"/>
    </row>
    <row r="48" spans="2:7" x14ac:dyDescent="0.25">
      <c r="B48" s="28" t="s">
        <v>240</v>
      </c>
      <c r="C48" s="21" t="s">
        <v>221</v>
      </c>
      <c r="D48" s="21"/>
      <c r="E48" s="21"/>
      <c r="F48" s="21"/>
      <c r="G48" s="21"/>
    </row>
    <row r="49" spans="2:7" x14ac:dyDescent="0.25">
      <c r="B49" s="28" t="s">
        <v>241</v>
      </c>
      <c r="C49" s="21" t="s">
        <v>221</v>
      </c>
      <c r="D49" s="21"/>
      <c r="E49" s="21"/>
      <c r="F49" s="21"/>
      <c r="G49" s="21"/>
    </row>
    <row r="50" spans="2:7" x14ac:dyDescent="0.25">
      <c r="B50" s="31" t="s">
        <v>35</v>
      </c>
      <c r="C50" s="21"/>
      <c r="D50" s="21"/>
      <c r="E50" s="21"/>
      <c r="F50" s="21"/>
      <c r="G50" s="21"/>
    </row>
    <row r="51" spans="2:7" x14ac:dyDescent="0.25">
      <c r="B51" s="28" t="s">
        <v>242</v>
      </c>
      <c r="C51" s="21" t="s">
        <v>221</v>
      </c>
      <c r="D51" s="21"/>
      <c r="E51" s="21"/>
      <c r="F51" s="21"/>
      <c r="G51" s="21"/>
    </row>
    <row r="52" spans="2:7" x14ac:dyDescent="0.25">
      <c r="B52" s="28" t="s">
        <v>243</v>
      </c>
      <c r="C52" s="21" t="s">
        <v>221</v>
      </c>
      <c r="D52" s="21"/>
      <c r="E52" s="21"/>
      <c r="F52" s="21"/>
      <c r="G52" s="21"/>
    </row>
    <row r="53" spans="2:7" x14ac:dyDescent="0.25">
      <c r="B53" s="31" t="s">
        <v>36</v>
      </c>
      <c r="C53" s="21"/>
      <c r="D53" s="21"/>
      <c r="E53" s="21"/>
      <c r="F53" s="21"/>
      <c r="G53" s="21"/>
    </row>
    <row r="54" spans="2:7" x14ac:dyDescent="0.25">
      <c r="B54" s="28" t="s">
        <v>244</v>
      </c>
      <c r="C54" s="21" t="s">
        <v>221</v>
      </c>
      <c r="D54" s="21"/>
      <c r="E54" s="21"/>
      <c r="F54" s="21"/>
      <c r="G54" s="21"/>
    </row>
    <row r="55" spans="2:7" x14ac:dyDescent="0.25">
      <c r="B55" s="28" t="s">
        <v>245</v>
      </c>
      <c r="C55" s="21" t="s">
        <v>221</v>
      </c>
      <c r="D55" s="21"/>
      <c r="E55" s="21"/>
      <c r="F55" s="21"/>
      <c r="G55" s="21"/>
    </row>
    <row r="56" spans="2:7" x14ac:dyDescent="0.25">
      <c r="B56" s="29" t="s">
        <v>246</v>
      </c>
      <c r="C56" s="20" t="s">
        <v>221</v>
      </c>
      <c r="D56" s="20"/>
      <c r="E56" s="20"/>
      <c r="F56" s="20"/>
      <c r="G56" s="20"/>
    </row>
    <row r="57" spans="2:7" x14ac:dyDescent="0.25">
      <c r="B57" s="31" t="s">
        <v>247</v>
      </c>
      <c r="C57" s="21" t="s">
        <v>221</v>
      </c>
      <c r="D57" s="21"/>
      <c r="E57" s="21"/>
      <c r="F57" s="21"/>
      <c r="G57" s="21"/>
    </row>
    <row r="58" spans="2:7" x14ac:dyDescent="0.25">
      <c r="B58" s="29" t="s">
        <v>250</v>
      </c>
      <c r="C58" s="23" t="s">
        <v>221</v>
      </c>
      <c r="D58" s="23"/>
      <c r="E58" s="23"/>
      <c r="F58" s="23"/>
      <c r="G58" s="23"/>
    </row>
    <row r="59" spans="2:7" x14ac:dyDescent="0.25">
      <c r="B59" s="31" t="s">
        <v>251</v>
      </c>
      <c r="C59" s="21" t="s">
        <v>221</v>
      </c>
      <c r="D59" s="21"/>
      <c r="E59" s="21"/>
      <c r="F59" s="21"/>
      <c r="G59" s="21"/>
    </row>
    <row r="60" spans="2:7" x14ac:dyDescent="0.25">
      <c r="B60" s="29" t="s">
        <v>252</v>
      </c>
      <c r="C60" s="23" t="s">
        <v>221</v>
      </c>
      <c r="D60" s="23"/>
      <c r="E60" s="23"/>
      <c r="F60" s="23"/>
      <c r="G60" s="23"/>
    </row>
    <row r="61" spans="2:7" x14ac:dyDescent="0.25">
      <c r="B61" s="31" t="s">
        <v>37</v>
      </c>
      <c r="C61" s="21"/>
      <c r="D61" s="21"/>
      <c r="E61" s="21"/>
      <c r="F61" s="21"/>
      <c r="G61" s="21"/>
    </row>
    <row r="62" spans="2:7" x14ac:dyDescent="0.25">
      <c r="B62" s="33" t="s">
        <v>253</v>
      </c>
      <c r="C62" s="21" t="s">
        <v>221</v>
      </c>
      <c r="D62" s="21"/>
      <c r="E62" s="21"/>
      <c r="F62" s="21"/>
      <c r="G62" s="21"/>
    </row>
    <row r="63" spans="2:7" x14ac:dyDescent="0.25">
      <c r="B63" s="33" t="s">
        <v>254</v>
      </c>
      <c r="C63" s="21" t="s">
        <v>221</v>
      </c>
      <c r="D63" s="21"/>
      <c r="E63" s="21"/>
      <c r="F63" s="21"/>
      <c r="G63" s="21"/>
    </row>
    <row r="64" spans="2:7" x14ac:dyDescent="0.25">
      <c r="B64" s="33" t="s">
        <v>255</v>
      </c>
      <c r="C64" s="21" t="s">
        <v>221</v>
      </c>
      <c r="D64" s="21"/>
      <c r="E64" s="21"/>
      <c r="F64" s="21"/>
      <c r="G64" s="21"/>
    </row>
    <row r="65" spans="2:7" x14ac:dyDescent="0.25">
      <c r="B65" s="33" t="s">
        <v>256</v>
      </c>
      <c r="C65" s="21" t="s">
        <v>221</v>
      </c>
      <c r="D65" s="21"/>
      <c r="E65" s="21"/>
      <c r="F65" s="21"/>
      <c r="G65" s="21"/>
    </row>
    <row r="66" spans="2:7" x14ac:dyDescent="0.25">
      <c r="B66" s="33"/>
      <c r="C66" s="21"/>
      <c r="D66" s="21"/>
      <c r="E66" s="21"/>
      <c r="F66" s="21"/>
      <c r="G66" s="21"/>
    </row>
    <row r="67" spans="2:7" x14ac:dyDescent="0.25">
      <c r="B67" s="34" t="s">
        <v>38</v>
      </c>
      <c r="C67" s="25"/>
      <c r="D67" s="25"/>
      <c r="E67" s="25"/>
      <c r="F67" s="25"/>
      <c r="G67" s="25"/>
    </row>
    <row r="68" spans="2:7" x14ac:dyDescent="0.25"/>
    <row r="69" spans="2:7" x14ac:dyDescent="0.25"/>
  </sheetData>
  <sheetProtection password="C71F" sheet="1" scenarios="1"/>
  <protectedRanges>
    <protectedRange password="C71F" sqref="B11:G11" name="Intervalo1"/>
  </protectedRanges>
  <mergeCells count="12">
    <mergeCell ref="C13:G13"/>
    <mergeCell ref="C14:G14"/>
    <mergeCell ref="C15:G15"/>
    <mergeCell ref="C12:G12"/>
    <mergeCell ref="B9:G9"/>
    <mergeCell ref="C10:G10"/>
    <mergeCell ref="C11:G11"/>
    <mergeCell ref="B20:G20"/>
    <mergeCell ref="B19:G19"/>
    <mergeCell ref="B17:G17"/>
    <mergeCell ref="B16:G16"/>
    <mergeCell ref="B18:G18"/>
  </mergeCells>
  <pageMargins left="0.511811024" right="0.511811024" top="0.78740157499999996" bottom="0.78740157499999996" header="0.31496062000000002" footer="0.31496062000000002"/>
  <pageSetup paperSize="9" scale="56"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topLeftCell="A10" zoomScale="90" zoomScaleNormal="90" workbookViewId="0">
      <selection activeCell="B19" sqref="B19:R19"/>
    </sheetView>
  </sheetViews>
  <sheetFormatPr defaultColWidth="0" defaultRowHeight="15" zeroHeight="1" x14ac:dyDescent="0.25"/>
  <cols>
    <col min="1" max="1" width="5.7109375" style="19" customWidth="1"/>
    <col min="2" max="18" width="9.140625" style="19" customWidth="1"/>
    <col min="19" max="19" width="5.7109375" style="19" customWidth="1"/>
    <col min="20" max="16384" width="9.140625" style="19" hidden="1"/>
  </cols>
  <sheetData>
    <row r="1" spans="2:18" ht="15" customHeight="1" x14ac:dyDescent="0.25"/>
    <row r="2" spans="2:18" ht="15" customHeight="1" x14ac:dyDescent="0.25"/>
    <row r="3" spans="2:18" ht="15" customHeight="1" x14ac:dyDescent="0.25"/>
    <row r="4" spans="2:18" ht="15" customHeight="1" x14ac:dyDescent="0.25"/>
    <row r="5" spans="2:18" ht="15" customHeight="1" x14ac:dyDescent="0.25"/>
    <row r="6" spans="2:18" ht="15" customHeight="1" x14ac:dyDescent="0.25"/>
    <row r="7" spans="2:18" ht="15" customHeight="1" x14ac:dyDescent="0.25"/>
    <row r="8" spans="2:18" ht="15" customHeight="1" x14ac:dyDescent="0.25"/>
    <row r="9" spans="2:18" ht="21" x14ac:dyDescent="0.35">
      <c r="B9" s="112" t="s">
        <v>213</v>
      </c>
      <c r="C9" s="112"/>
      <c r="D9" s="112"/>
      <c r="E9" s="112"/>
      <c r="F9" s="112"/>
      <c r="G9" s="112"/>
      <c r="H9" s="112"/>
      <c r="I9" s="112"/>
      <c r="J9" s="112"/>
      <c r="K9" s="112"/>
      <c r="L9" s="112"/>
      <c r="M9" s="112"/>
      <c r="N9" s="112"/>
      <c r="O9" s="112"/>
      <c r="P9" s="112"/>
      <c r="Q9" s="112"/>
      <c r="R9" s="112"/>
    </row>
    <row r="10" spans="2:18" ht="15" customHeight="1" x14ac:dyDescent="0.25">
      <c r="B10" s="106" t="s">
        <v>2</v>
      </c>
      <c r="C10" s="106"/>
      <c r="D10" s="106"/>
      <c r="E10" s="106"/>
      <c r="F10" s="106"/>
      <c r="G10" s="106"/>
      <c r="H10" s="106"/>
      <c r="I10" s="106"/>
      <c r="J10" s="106"/>
      <c r="K10" s="106" t="s">
        <v>3</v>
      </c>
      <c r="L10" s="106"/>
      <c r="M10" s="106"/>
      <c r="N10" s="106"/>
      <c r="O10" s="106"/>
      <c r="P10" s="106"/>
      <c r="Q10" s="106"/>
      <c r="R10" s="106"/>
    </row>
    <row r="11" spans="2:18" ht="15" customHeight="1" x14ac:dyDescent="0.25">
      <c r="B11" s="120" t="s">
        <v>329</v>
      </c>
      <c r="C11" s="120"/>
      <c r="D11" s="120"/>
      <c r="E11" s="120"/>
      <c r="F11" s="120"/>
      <c r="G11" s="120"/>
      <c r="H11" s="120"/>
      <c r="I11" s="120"/>
      <c r="J11" s="120"/>
      <c r="K11" s="121" t="s">
        <v>4</v>
      </c>
      <c r="L11" s="121"/>
      <c r="M11" s="121"/>
      <c r="N11" s="121"/>
      <c r="O11" s="121"/>
      <c r="P11" s="121"/>
      <c r="Q11" s="121"/>
      <c r="R11" s="121"/>
    </row>
    <row r="12" spans="2:18" x14ac:dyDescent="0.25">
      <c r="B12" s="104" t="s">
        <v>5</v>
      </c>
      <c r="C12" s="104"/>
      <c r="D12" s="104"/>
      <c r="E12" s="104"/>
      <c r="F12" s="104"/>
      <c r="G12" s="104"/>
      <c r="H12" s="104"/>
      <c r="I12" s="104"/>
      <c r="J12" s="104"/>
      <c r="K12" s="104" t="s">
        <v>7</v>
      </c>
      <c r="L12" s="104"/>
      <c r="M12" s="104"/>
      <c r="N12" s="104"/>
      <c r="O12" s="104"/>
      <c r="P12" s="104"/>
      <c r="Q12" s="104"/>
      <c r="R12" s="104"/>
    </row>
    <row r="13" spans="2:18" x14ac:dyDescent="0.25">
      <c r="B13" s="116"/>
      <c r="C13" s="116"/>
      <c r="D13" s="116"/>
      <c r="E13" s="116"/>
      <c r="F13" s="116"/>
      <c r="G13" s="116"/>
      <c r="H13" s="116"/>
      <c r="I13" s="116"/>
      <c r="J13" s="116"/>
      <c r="K13" s="117" t="s">
        <v>6</v>
      </c>
      <c r="L13" s="117"/>
      <c r="M13" s="117"/>
      <c r="N13" s="117"/>
      <c r="O13" s="117"/>
      <c r="P13" s="117"/>
      <c r="Q13" s="117"/>
      <c r="R13" s="117"/>
    </row>
    <row r="14" spans="2:18" x14ac:dyDescent="0.25">
      <c r="B14" s="106" t="s">
        <v>8</v>
      </c>
      <c r="C14" s="106"/>
      <c r="D14" s="106"/>
      <c r="E14" s="106"/>
      <c r="F14" s="106"/>
      <c r="G14" s="106"/>
      <c r="H14" s="106"/>
      <c r="I14" s="106"/>
      <c r="J14" s="106"/>
      <c r="K14" s="106" t="s">
        <v>9</v>
      </c>
      <c r="L14" s="106"/>
      <c r="M14" s="106"/>
      <c r="N14" s="106"/>
      <c r="O14" s="106"/>
      <c r="P14" s="106"/>
      <c r="Q14" s="106"/>
      <c r="R14" s="106"/>
    </row>
    <row r="15" spans="2:18" x14ac:dyDescent="0.25">
      <c r="B15" s="118">
        <v>42383</v>
      </c>
      <c r="C15" s="119"/>
      <c r="D15" s="119"/>
      <c r="E15" s="119"/>
      <c r="F15" s="119"/>
      <c r="G15" s="119"/>
      <c r="H15" s="119"/>
      <c r="I15" s="119"/>
      <c r="J15" s="119"/>
      <c r="K15" s="119" t="s">
        <v>313</v>
      </c>
      <c r="L15" s="119"/>
      <c r="M15" s="119"/>
      <c r="N15" s="119"/>
      <c r="O15" s="119"/>
      <c r="P15" s="119"/>
      <c r="Q15" s="119"/>
      <c r="R15" s="119"/>
    </row>
    <row r="16" spans="2:18" x14ac:dyDescent="0.25">
      <c r="B16" s="104" t="s">
        <v>0</v>
      </c>
      <c r="C16" s="104"/>
      <c r="D16" s="104"/>
      <c r="E16" s="104"/>
      <c r="F16" s="104"/>
      <c r="G16" s="104"/>
      <c r="H16" s="104"/>
      <c r="I16" s="104"/>
      <c r="J16" s="104"/>
      <c r="K16" s="104"/>
      <c r="L16" s="104"/>
      <c r="M16" s="104"/>
      <c r="N16" s="104"/>
      <c r="O16" s="104"/>
      <c r="P16" s="104"/>
      <c r="Q16" s="104"/>
      <c r="R16" s="104"/>
    </row>
    <row r="17" spans="2:18" x14ac:dyDescent="0.25">
      <c r="B17" s="116" t="s">
        <v>330</v>
      </c>
      <c r="C17" s="116"/>
      <c r="D17" s="116"/>
      <c r="E17" s="116"/>
      <c r="F17" s="116"/>
      <c r="G17" s="116"/>
      <c r="H17" s="116"/>
      <c r="I17" s="116"/>
      <c r="J17" s="116"/>
      <c r="K17" s="116"/>
      <c r="L17" s="116"/>
      <c r="M17" s="116"/>
      <c r="N17" s="116"/>
      <c r="O17" s="116"/>
      <c r="P17" s="116"/>
      <c r="Q17" s="116"/>
      <c r="R17" s="116"/>
    </row>
    <row r="18" spans="2:18" x14ac:dyDescent="0.25">
      <c r="B18" s="106" t="s">
        <v>1</v>
      </c>
      <c r="C18" s="106"/>
      <c r="D18" s="106"/>
      <c r="E18" s="106"/>
      <c r="F18" s="106"/>
      <c r="G18" s="106"/>
      <c r="H18" s="106"/>
      <c r="I18" s="106"/>
      <c r="J18" s="106"/>
      <c r="K18" s="106"/>
      <c r="L18" s="106"/>
      <c r="M18" s="106"/>
      <c r="N18" s="106"/>
      <c r="O18" s="106"/>
      <c r="P18" s="106"/>
      <c r="Q18" s="106"/>
      <c r="R18" s="106"/>
    </row>
    <row r="19" spans="2:18" x14ac:dyDescent="0.25">
      <c r="B19" s="119" t="s">
        <v>332</v>
      </c>
      <c r="C19" s="119"/>
      <c r="D19" s="119"/>
      <c r="E19" s="119"/>
      <c r="F19" s="119"/>
      <c r="G19" s="119"/>
      <c r="H19" s="119"/>
      <c r="I19" s="119"/>
      <c r="J19" s="119"/>
      <c r="K19" s="119"/>
      <c r="L19" s="119"/>
      <c r="M19" s="119"/>
      <c r="N19" s="119"/>
      <c r="O19" s="119"/>
      <c r="P19" s="119"/>
      <c r="Q19" s="119"/>
      <c r="R19" s="119"/>
    </row>
    <row r="20" spans="2:18" x14ac:dyDescent="0.25">
      <c r="B20" s="104" t="s">
        <v>40</v>
      </c>
      <c r="C20" s="104"/>
      <c r="D20" s="104"/>
      <c r="E20" s="104"/>
      <c r="F20" s="104"/>
      <c r="G20" s="104"/>
      <c r="H20" s="104"/>
      <c r="I20" s="104"/>
      <c r="J20" s="104"/>
      <c r="K20" s="104"/>
      <c r="L20" s="104"/>
      <c r="M20" s="104"/>
      <c r="N20" s="104"/>
      <c r="O20" s="104"/>
      <c r="P20" s="104"/>
      <c r="Q20" s="104"/>
      <c r="R20" s="104"/>
    </row>
    <row r="21" spans="2:18" x14ac:dyDescent="0.25">
      <c r="B21" s="75" t="s">
        <v>309</v>
      </c>
      <c r="C21" s="28" t="s">
        <v>269</v>
      </c>
      <c r="D21" s="75" t="s">
        <v>271</v>
      </c>
      <c r="E21" s="28" t="s">
        <v>270</v>
      </c>
      <c r="F21" s="21"/>
      <c r="G21" s="21"/>
      <c r="H21" s="21"/>
      <c r="I21" s="21"/>
      <c r="J21" s="21"/>
      <c r="K21" s="21"/>
      <c r="L21" s="21"/>
      <c r="M21" s="21"/>
      <c r="N21" s="21"/>
      <c r="O21" s="21"/>
      <c r="P21" s="21"/>
      <c r="Q21" s="21"/>
      <c r="R21" s="21"/>
    </row>
    <row r="22" spans="2:18" x14ac:dyDescent="0.25">
      <c r="B22" s="29" t="s">
        <v>39</v>
      </c>
      <c r="C22" s="23"/>
      <c r="D22" s="23"/>
      <c r="E22" s="23"/>
      <c r="F22" s="23"/>
      <c r="G22" s="23"/>
      <c r="H22" s="23"/>
      <c r="I22" s="23"/>
      <c r="J22" s="23"/>
      <c r="K22" s="23"/>
      <c r="L22" s="23"/>
      <c r="M22" s="23"/>
      <c r="N22" s="23"/>
      <c r="O22" s="23"/>
      <c r="P22" s="23"/>
      <c r="Q22" s="23"/>
      <c r="R22" s="23"/>
    </row>
    <row r="23" spans="2:18" x14ac:dyDescent="0.25">
      <c r="B23" s="74" t="s">
        <v>221</v>
      </c>
      <c r="C23" s="32" t="s">
        <v>269</v>
      </c>
      <c r="D23" s="74" t="s">
        <v>314</v>
      </c>
      <c r="E23" s="32" t="s">
        <v>270</v>
      </c>
      <c r="F23" s="23"/>
      <c r="G23" s="23"/>
      <c r="H23" s="23"/>
      <c r="I23" s="23"/>
      <c r="J23" s="23"/>
      <c r="K23" s="23"/>
      <c r="L23" s="23"/>
      <c r="M23" s="23"/>
      <c r="N23" s="23"/>
      <c r="O23" s="23"/>
      <c r="P23" s="23"/>
      <c r="Q23" s="23"/>
      <c r="R23" s="23"/>
    </row>
    <row r="24" spans="2:18" x14ac:dyDescent="0.25">
      <c r="B24" s="31" t="s">
        <v>41</v>
      </c>
      <c r="C24" s="21"/>
      <c r="D24" s="21"/>
      <c r="E24" s="21"/>
      <c r="F24" s="21"/>
      <c r="G24" s="21"/>
      <c r="H24" s="21"/>
      <c r="I24" s="21"/>
      <c r="J24" s="21"/>
      <c r="K24" s="21"/>
      <c r="L24" s="21"/>
      <c r="M24" s="21"/>
      <c r="N24" s="21"/>
      <c r="O24" s="21"/>
      <c r="P24" s="21"/>
      <c r="Q24" s="21"/>
      <c r="R24" s="21"/>
    </row>
    <row r="25" spans="2:18" x14ac:dyDescent="0.25">
      <c r="B25" s="75" t="s">
        <v>221</v>
      </c>
      <c r="C25" s="28" t="s">
        <v>269</v>
      </c>
      <c r="D25" s="75" t="s">
        <v>315</v>
      </c>
      <c r="E25" s="28" t="s">
        <v>270</v>
      </c>
      <c r="F25" s="21"/>
      <c r="G25" s="21"/>
      <c r="H25" s="21"/>
      <c r="I25" s="21"/>
      <c r="J25" s="21"/>
      <c r="K25" s="21"/>
      <c r="L25" s="21"/>
      <c r="M25" s="21"/>
      <c r="N25" s="21"/>
      <c r="O25" s="21"/>
      <c r="P25" s="21"/>
      <c r="Q25" s="21"/>
      <c r="R25" s="21"/>
    </row>
    <row r="26" spans="2:18" x14ac:dyDescent="0.25">
      <c r="B26" s="29" t="s">
        <v>42</v>
      </c>
      <c r="C26" s="23"/>
      <c r="D26" s="23"/>
      <c r="E26" s="23"/>
      <c r="F26" s="23"/>
      <c r="G26" s="23"/>
      <c r="H26" s="23"/>
      <c r="I26" s="23"/>
      <c r="J26" s="23"/>
      <c r="K26" s="23"/>
      <c r="L26" s="23"/>
      <c r="M26" s="23"/>
      <c r="N26" s="23"/>
      <c r="O26" s="23"/>
      <c r="P26" s="23"/>
      <c r="Q26" s="23"/>
      <c r="R26" s="23"/>
    </row>
    <row r="27" spans="2:18" x14ac:dyDescent="0.25">
      <c r="B27" s="74" t="s">
        <v>311</v>
      </c>
      <c r="C27" s="32" t="s">
        <v>269</v>
      </c>
      <c r="D27" s="74" t="s">
        <v>271</v>
      </c>
      <c r="E27" s="32" t="s">
        <v>270</v>
      </c>
      <c r="F27" s="23"/>
      <c r="G27" s="23"/>
      <c r="H27" s="23"/>
      <c r="I27" s="23"/>
      <c r="J27" s="23"/>
      <c r="K27" s="23"/>
      <c r="L27" s="23"/>
      <c r="M27" s="23"/>
      <c r="N27" s="23"/>
      <c r="O27" s="23"/>
      <c r="P27" s="23"/>
      <c r="Q27" s="23"/>
      <c r="R27" s="23"/>
    </row>
    <row r="28" spans="2:18" x14ac:dyDescent="0.25">
      <c r="B28" s="31" t="s">
        <v>43</v>
      </c>
      <c r="C28" s="21"/>
      <c r="D28" s="21"/>
      <c r="E28" s="21"/>
      <c r="F28" s="21"/>
      <c r="G28" s="21"/>
      <c r="H28" s="21"/>
      <c r="I28" s="21"/>
      <c r="J28" s="21"/>
      <c r="K28" s="21"/>
      <c r="L28" s="21"/>
      <c r="M28" s="21"/>
      <c r="N28" s="21"/>
      <c r="O28" s="21"/>
      <c r="P28" s="21"/>
      <c r="Q28" s="21"/>
      <c r="R28" s="21"/>
    </row>
    <row r="29" spans="2:18" x14ac:dyDescent="0.25">
      <c r="B29" s="75" t="s">
        <v>310</v>
      </c>
      <c r="C29" s="28" t="s">
        <v>269</v>
      </c>
      <c r="D29" s="75" t="s">
        <v>271</v>
      </c>
      <c r="E29" s="28" t="s">
        <v>270</v>
      </c>
      <c r="F29" s="21"/>
      <c r="G29" s="21"/>
      <c r="H29" s="21"/>
      <c r="I29" s="21"/>
      <c r="J29" s="21"/>
      <c r="K29" s="21"/>
      <c r="L29" s="21"/>
      <c r="M29" s="21"/>
      <c r="N29" s="21"/>
      <c r="O29" s="21"/>
      <c r="P29" s="21"/>
      <c r="Q29" s="21"/>
      <c r="R29" s="21"/>
    </row>
    <row r="30" spans="2:18" x14ac:dyDescent="0.25">
      <c r="B30" s="29" t="s">
        <v>44</v>
      </c>
      <c r="C30" s="23"/>
      <c r="D30" s="23"/>
      <c r="E30" s="23"/>
      <c r="F30" s="23"/>
      <c r="G30" s="23"/>
      <c r="H30" s="23"/>
      <c r="I30" s="23"/>
      <c r="J30" s="23"/>
      <c r="K30" s="23"/>
      <c r="L30" s="23"/>
      <c r="M30" s="23"/>
      <c r="N30" s="23"/>
      <c r="O30" s="23"/>
      <c r="P30" s="23"/>
      <c r="Q30" s="23"/>
      <c r="R30" s="23"/>
    </row>
    <row r="31" spans="2:18" x14ac:dyDescent="0.25">
      <c r="B31" s="74" t="s">
        <v>221</v>
      </c>
      <c r="C31" s="32" t="s">
        <v>269</v>
      </c>
      <c r="D31" s="74" t="s">
        <v>316</v>
      </c>
      <c r="E31" s="32" t="s">
        <v>270</v>
      </c>
      <c r="F31" s="23"/>
      <c r="G31" s="23"/>
      <c r="H31" s="23"/>
      <c r="I31" s="23"/>
      <c r="J31" s="23"/>
      <c r="K31" s="23"/>
      <c r="L31" s="23"/>
      <c r="M31" s="23"/>
      <c r="N31" s="23"/>
      <c r="O31" s="23"/>
      <c r="P31" s="23"/>
      <c r="Q31" s="23"/>
      <c r="R31" s="23"/>
    </row>
    <row r="32" spans="2:18" x14ac:dyDescent="0.25"/>
    <row r="33" spans="2:18" ht="36" customHeight="1" x14ac:dyDescent="0.25">
      <c r="B33" s="115" t="s">
        <v>45</v>
      </c>
      <c r="C33" s="115"/>
      <c r="D33" s="115"/>
      <c r="E33" s="115"/>
      <c r="F33" s="115"/>
      <c r="G33" s="115"/>
      <c r="H33" s="115"/>
      <c r="I33" s="115"/>
      <c r="J33" s="115"/>
      <c r="K33" s="115"/>
      <c r="L33" s="115"/>
      <c r="M33" s="115"/>
      <c r="N33" s="115"/>
      <c r="O33" s="115"/>
      <c r="P33" s="115"/>
      <c r="Q33" s="115"/>
      <c r="R33" s="115"/>
    </row>
    <row r="34" spans="2:18" x14ac:dyDescent="0.25"/>
    <row r="35" spans="2:18" x14ac:dyDescent="0.25"/>
  </sheetData>
  <sheetProtection password="C71F" sheet="1" objects="1" scenarios="1"/>
  <mergeCells count="19">
    <mergeCell ref="B12:J12"/>
    <mergeCell ref="K12:R12"/>
    <mergeCell ref="B9:R9"/>
    <mergeCell ref="B10:J10"/>
    <mergeCell ref="K10:R10"/>
    <mergeCell ref="B11:J11"/>
    <mergeCell ref="K11:R11"/>
    <mergeCell ref="B33:R33"/>
    <mergeCell ref="B13:J13"/>
    <mergeCell ref="K13:R13"/>
    <mergeCell ref="B14:J14"/>
    <mergeCell ref="K14:R14"/>
    <mergeCell ref="B15:J15"/>
    <mergeCell ref="K15:R15"/>
    <mergeCell ref="B16:R16"/>
    <mergeCell ref="B17:R17"/>
    <mergeCell ref="B18:R18"/>
    <mergeCell ref="B19:R19"/>
    <mergeCell ref="B20:R20"/>
  </mergeCells>
  <pageMargins left="0.511811024" right="0.511811024" top="0.78740157499999996" bottom="0.78740157499999996" header="0.31496062000000002" footer="0.31496062000000002"/>
  <pageSetup paperSize="9" scale="56" orientation="portrait" r:id="rId1"/>
  <colBreaks count="1" manualBreakCount="1">
    <brk id="18"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V38"/>
  <sheetViews>
    <sheetView showGridLines="0" topLeftCell="A34" zoomScale="90" zoomScaleNormal="90" workbookViewId="0">
      <selection activeCell="F34" sqref="F34:R34"/>
    </sheetView>
  </sheetViews>
  <sheetFormatPr defaultColWidth="0" defaultRowHeight="15" zeroHeight="1" x14ac:dyDescent="0.25"/>
  <cols>
    <col min="1" max="1" width="5.7109375" style="19" customWidth="1"/>
    <col min="2" max="18" width="9.140625" style="19" customWidth="1"/>
    <col min="19" max="19" width="5.7109375" style="19" customWidth="1"/>
    <col min="20" max="16375" width="9.140625" style="19" hidden="1"/>
    <col min="16376" max="16376" width="0" style="19" hidden="1"/>
    <col min="16377" max="16384" width="9.140625" style="19" hidden="1"/>
  </cols>
  <sheetData>
    <row r="1" spans="2:18" ht="15" customHeight="1" x14ac:dyDescent="0.25"/>
    <row r="2" spans="2:18" ht="15" customHeight="1" x14ac:dyDescent="0.25"/>
    <row r="3" spans="2:18" ht="15" customHeight="1" x14ac:dyDescent="0.25"/>
    <row r="4" spans="2:18" ht="15" customHeight="1" x14ac:dyDescent="0.25"/>
    <row r="5" spans="2:18" ht="15" customHeight="1" x14ac:dyDescent="0.25"/>
    <row r="6" spans="2:18" ht="15" customHeight="1" x14ac:dyDescent="0.25"/>
    <row r="7" spans="2:18" ht="15" customHeight="1" x14ac:dyDescent="0.25"/>
    <row r="8" spans="2:18" ht="15" customHeight="1" x14ac:dyDescent="0.25"/>
    <row r="9" spans="2:18" ht="21" x14ac:dyDescent="0.35">
      <c r="B9" s="112" t="s">
        <v>19</v>
      </c>
      <c r="C9" s="112"/>
      <c r="D9" s="112"/>
      <c r="E9" s="112"/>
      <c r="F9" s="112"/>
      <c r="G9" s="112"/>
      <c r="H9" s="112"/>
      <c r="I9" s="112"/>
      <c r="J9" s="112"/>
      <c r="K9" s="112"/>
      <c r="L9" s="112"/>
      <c r="M9" s="112"/>
      <c r="N9" s="112"/>
      <c r="O9" s="112"/>
      <c r="P9" s="112"/>
      <c r="Q9" s="112"/>
      <c r="R9" s="112"/>
    </row>
    <row r="10" spans="2:18" ht="15" customHeight="1" x14ac:dyDescent="0.25">
      <c r="B10" s="106" t="s">
        <v>2</v>
      </c>
      <c r="C10" s="106"/>
      <c r="D10" s="106"/>
      <c r="E10" s="106"/>
      <c r="F10" s="106"/>
      <c r="G10" s="106"/>
      <c r="H10" s="106"/>
      <c r="I10" s="106"/>
      <c r="J10" s="106"/>
      <c r="K10" s="106" t="s">
        <v>3</v>
      </c>
      <c r="L10" s="106"/>
      <c r="M10" s="106"/>
      <c r="N10" s="106"/>
      <c r="O10" s="106"/>
      <c r="P10" s="106"/>
      <c r="Q10" s="106"/>
      <c r="R10" s="106"/>
    </row>
    <row r="11" spans="2:18" ht="15" customHeight="1" x14ac:dyDescent="0.25">
      <c r="B11" s="120" t="s">
        <v>329</v>
      </c>
      <c r="C11" s="120"/>
      <c r="D11" s="120"/>
      <c r="E11" s="120"/>
      <c r="F11" s="120"/>
      <c r="G11" s="120"/>
      <c r="H11" s="120"/>
      <c r="I11" s="120"/>
      <c r="J11" s="120"/>
      <c r="K11" s="121" t="s">
        <v>4</v>
      </c>
      <c r="L11" s="121"/>
      <c r="M11" s="121"/>
      <c r="N11" s="121"/>
      <c r="O11" s="121"/>
      <c r="P11" s="121"/>
      <c r="Q11" s="121"/>
      <c r="R11" s="121"/>
    </row>
    <row r="12" spans="2:18" x14ac:dyDescent="0.25">
      <c r="B12" s="104" t="s">
        <v>5</v>
      </c>
      <c r="C12" s="104"/>
      <c r="D12" s="104"/>
      <c r="E12" s="104"/>
      <c r="F12" s="104"/>
      <c r="G12" s="104"/>
      <c r="H12" s="104"/>
      <c r="I12" s="104"/>
      <c r="J12" s="104"/>
      <c r="K12" s="104" t="s">
        <v>7</v>
      </c>
      <c r="L12" s="104"/>
      <c r="M12" s="104"/>
      <c r="N12" s="104"/>
      <c r="O12" s="104"/>
      <c r="P12" s="104"/>
      <c r="Q12" s="104"/>
      <c r="R12" s="104"/>
    </row>
    <row r="13" spans="2:18" x14ac:dyDescent="0.25">
      <c r="B13" s="116"/>
      <c r="C13" s="116"/>
      <c r="D13" s="116"/>
      <c r="E13" s="116"/>
      <c r="F13" s="116"/>
      <c r="G13" s="116"/>
      <c r="H13" s="116"/>
      <c r="I13" s="116"/>
      <c r="J13" s="116"/>
      <c r="K13" s="117" t="s">
        <v>6</v>
      </c>
      <c r="L13" s="117"/>
      <c r="M13" s="117"/>
      <c r="N13" s="117"/>
      <c r="O13" s="117"/>
      <c r="P13" s="117"/>
      <c r="Q13" s="117"/>
      <c r="R13" s="117"/>
    </row>
    <row r="14" spans="2:18" x14ac:dyDescent="0.25">
      <c r="B14" s="106" t="s">
        <v>8</v>
      </c>
      <c r="C14" s="106"/>
      <c r="D14" s="106"/>
      <c r="E14" s="106"/>
      <c r="F14" s="106"/>
      <c r="G14" s="106"/>
      <c r="H14" s="106"/>
      <c r="I14" s="106"/>
      <c r="J14" s="106"/>
      <c r="K14" s="106" t="s">
        <v>9</v>
      </c>
      <c r="L14" s="106"/>
      <c r="M14" s="106"/>
      <c r="N14" s="106"/>
      <c r="O14" s="106"/>
      <c r="P14" s="106"/>
      <c r="Q14" s="106"/>
      <c r="R14" s="106"/>
    </row>
    <row r="15" spans="2:18" x14ac:dyDescent="0.25">
      <c r="B15" s="118">
        <v>42383</v>
      </c>
      <c r="C15" s="119"/>
      <c r="D15" s="119"/>
      <c r="E15" s="119"/>
      <c r="F15" s="119"/>
      <c r="G15" s="119"/>
      <c r="H15" s="119"/>
      <c r="I15" s="119"/>
      <c r="J15" s="119"/>
      <c r="K15" s="119" t="s">
        <v>328</v>
      </c>
      <c r="L15" s="119"/>
      <c r="M15" s="119"/>
      <c r="N15" s="119"/>
      <c r="O15" s="119"/>
      <c r="P15" s="119"/>
      <c r="Q15" s="119"/>
      <c r="R15" s="119"/>
    </row>
    <row r="16" spans="2:18" x14ac:dyDescent="0.25">
      <c r="B16" s="104" t="s">
        <v>0</v>
      </c>
      <c r="C16" s="104"/>
      <c r="D16" s="104"/>
      <c r="E16" s="104"/>
      <c r="F16" s="104"/>
      <c r="G16" s="104"/>
      <c r="H16" s="104"/>
      <c r="I16" s="104"/>
      <c r="J16" s="104"/>
      <c r="K16" s="104"/>
      <c r="L16" s="104"/>
      <c r="M16" s="104"/>
      <c r="N16" s="104"/>
      <c r="O16" s="104"/>
      <c r="P16" s="104"/>
      <c r="Q16" s="104"/>
      <c r="R16" s="104"/>
    </row>
    <row r="17" spans="2:18" x14ac:dyDescent="0.25">
      <c r="B17" s="116" t="s">
        <v>330</v>
      </c>
      <c r="C17" s="116"/>
      <c r="D17" s="116"/>
      <c r="E17" s="116"/>
      <c r="F17" s="116"/>
      <c r="G17" s="116"/>
      <c r="H17" s="116"/>
      <c r="I17" s="116"/>
      <c r="J17" s="116"/>
      <c r="K17" s="116"/>
      <c r="L17" s="116"/>
      <c r="M17" s="116"/>
      <c r="N17" s="116"/>
      <c r="O17" s="116"/>
      <c r="P17" s="116"/>
      <c r="Q17" s="116"/>
      <c r="R17" s="116"/>
    </row>
    <row r="18" spans="2:18" x14ac:dyDescent="0.25">
      <c r="B18" s="106" t="s">
        <v>1</v>
      </c>
      <c r="C18" s="106"/>
      <c r="D18" s="106"/>
      <c r="E18" s="106"/>
      <c r="F18" s="106"/>
      <c r="G18" s="106"/>
      <c r="H18" s="106"/>
      <c r="I18" s="106"/>
      <c r="J18" s="106"/>
      <c r="K18" s="106"/>
      <c r="L18" s="106"/>
      <c r="M18" s="106"/>
      <c r="N18" s="106"/>
      <c r="O18" s="106"/>
      <c r="P18" s="106"/>
      <c r="Q18" s="106"/>
      <c r="R18" s="106"/>
    </row>
    <row r="19" spans="2:18" x14ac:dyDescent="0.25">
      <c r="B19" s="119" t="s">
        <v>332</v>
      </c>
      <c r="C19" s="119"/>
      <c r="D19" s="119"/>
      <c r="E19" s="119"/>
      <c r="F19" s="119"/>
      <c r="G19" s="119"/>
      <c r="H19" s="119"/>
      <c r="I19" s="119"/>
      <c r="J19" s="119"/>
      <c r="K19" s="119"/>
      <c r="L19" s="119"/>
      <c r="M19" s="119"/>
      <c r="N19" s="119"/>
      <c r="O19" s="119"/>
      <c r="P19" s="119"/>
      <c r="Q19" s="119"/>
      <c r="R19" s="119"/>
    </row>
    <row r="20" spans="2:18" x14ac:dyDescent="0.25"/>
    <row r="21" spans="2:18" x14ac:dyDescent="0.25">
      <c r="B21" s="130" t="s">
        <v>46</v>
      </c>
      <c r="C21" s="130"/>
      <c r="D21" s="130"/>
      <c r="E21" s="130"/>
      <c r="F21" s="130"/>
      <c r="G21" s="130"/>
      <c r="H21" s="130"/>
      <c r="I21" s="130"/>
      <c r="J21" s="130"/>
      <c r="K21" s="130"/>
      <c r="L21" s="130"/>
      <c r="M21" s="130"/>
      <c r="N21" s="130"/>
      <c r="O21" s="130"/>
      <c r="P21" s="130"/>
      <c r="Q21" s="130"/>
      <c r="R21" s="130"/>
    </row>
    <row r="22" spans="2:18" x14ac:dyDescent="0.25">
      <c r="B22" s="35" t="s">
        <v>47</v>
      </c>
      <c r="C22" s="35"/>
      <c r="D22" s="35"/>
      <c r="E22" s="35"/>
      <c r="F22" s="35"/>
      <c r="G22" s="35"/>
      <c r="H22" s="35"/>
      <c r="I22" s="35"/>
      <c r="J22" s="35"/>
      <c r="K22" s="35"/>
      <c r="L22" s="35"/>
      <c r="M22" s="35"/>
      <c r="N22" s="35"/>
      <c r="O22" s="35"/>
      <c r="P22" s="35"/>
      <c r="Q22" s="35"/>
      <c r="R22" s="35"/>
    </row>
    <row r="23" spans="2:18" x14ac:dyDescent="0.25">
      <c r="B23" s="35" t="s">
        <v>48</v>
      </c>
      <c r="C23" s="35"/>
      <c r="D23" s="35"/>
      <c r="E23" s="35"/>
      <c r="F23" s="35"/>
      <c r="G23" s="35"/>
      <c r="H23" s="35"/>
      <c r="I23" s="35"/>
      <c r="J23" s="35"/>
      <c r="K23" s="35"/>
      <c r="L23" s="35"/>
      <c r="M23" s="35"/>
      <c r="N23" s="35"/>
      <c r="O23" s="35"/>
      <c r="P23" s="35"/>
      <c r="Q23" s="35"/>
      <c r="R23" s="35"/>
    </row>
    <row r="24" spans="2:18" x14ac:dyDescent="0.25">
      <c r="B24" s="35" t="s">
        <v>49</v>
      </c>
      <c r="C24" s="35"/>
      <c r="D24" s="35"/>
      <c r="E24" s="35"/>
      <c r="F24" s="35"/>
      <c r="G24" s="35"/>
      <c r="H24" s="35"/>
      <c r="I24" s="35"/>
      <c r="J24" s="35"/>
      <c r="K24" s="35"/>
      <c r="L24" s="35"/>
      <c r="M24" s="35"/>
      <c r="N24" s="35"/>
      <c r="O24" s="35"/>
      <c r="P24" s="35"/>
      <c r="Q24" s="35"/>
      <c r="R24" s="35"/>
    </row>
    <row r="25" spans="2:18" x14ac:dyDescent="0.25">
      <c r="B25" s="35" t="s">
        <v>50</v>
      </c>
      <c r="C25" s="35"/>
      <c r="D25" s="35"/>
      <c r="E25" s="35"/>
      <c r="F25" s="35"/>
      <c r="G25" s="35"/>
      <c r="H25" s="35"/>
      <c r="I25" s="35"/>
      <c r="J25" s="35"/>
      <c r="K25" s="35"/>
      <c r="L25" s="35"/>
      <c r="M25" s="35"/>
      <c r="N25" s="35"/>
      <c r="O25" s="35"/>
      <c r="P25" s="35"/>
      <c r="Q25" s="35"/>
      <c r="R25" s="35"/>
    </row>
    <row r="26" spans="2:18" x14ac:dyDescent="0.25"/>
    <row r="27" spans="2:18" ht="28.5" customHeight="1" x14ac:dyDescent="0.25">
      <c r="B27" s="129" t="s">
        <v>51</v>
      </c>
      <c r="C27" s="129"/>
      <c r="D27" s="129"/>
      <c r="E27" s="129"/>
      <c r="F27" s="129" t="s">
        <v>52</v>
      </c>
      <c r="G27" s="129"/>
      <c r="H27" s="129"/>
      <c r="I27" s="129"/>
      <c r="J27" s="129" t="s">
        <v>53</v>
      </c>
      <c r="K27" s="129"/>
      <c r="L27" s="129"/>
      <c r="M27" s="129"/>
      <c r="N27" s="129" t="s">
        <v>54</v>
      </c>
      <c r="O27" s="129"/>
      <c r="P27" s="129"/>
      <c r="Q27" s="129"/>
      <c r="R27" s="129"/>
    </row>
    <row r="28" spans="2:18" ht="60" customHeight="1" x14ac:dyDescent="0.25">
      <c r="B28" s="122" t="s">
        <v>55</v>
      </c>
      <c r="C28" s="122"/>
      <c r="D28" s="122"/>
      <c r="E28" s="122"/>
      <c r="F28" s="125" t="s">
        <v>334</v>
      </c>
      <c r="G28" s="125"/>
      <c r="H28" s="125"/>
      <c r="I28" s="125"/>
      <c r="J28" s="100" t="s">
        <v>317</v>
      </c>
      <c r="K28" s="101"/>
      <c r="L28" s="101"/>
      <c r="M28" s="101"/>
      <c r="N28" s="124" t="s">
        <v>335</v>
      </c>
      <c r="O28" s="125"/>
      <c r="P28" s="125"/>
      <c r="Q28" s="125"/>
      <c r="R28" s="125"/>
    </row>
    <row r="29" spans="2:18" ht="60" customHeight="1" x14ac:dyDescent="0.25">
      <c r="B29" s="123" t="s">
        <v>56</v>
      </c>
      <c r="C29" s="123"/>
      <c r="D29" s="123"/>
      <c r="E29" s="123"/>
      <c r="F29" s="101" t="s">
        <v>318</v>
      </c>
      <c r="G29" s="101"/>
      <c r="H29" s="101"/>
      <c r="I29" s="101"/>
      <c r="J29" s="124" t="s">
        <v>336</v>
      </c>
      <c r="K29" s="125"/>
      <c r="L29" s="125"/>
      <c r="M29" s="125"/>
      <c r="N29" s="100" t="s">
        <v>319</v>
      </c>
      <c r="O29" s="101"/>
      <c r="P29" s="101"/>
      <c r="Q29" s="101"/>
      <c r="R29" s="101"/>
    </row>
    <row r="30" spans="2:18" ht="60" customHeight="1" x14ac:dyDescent="0.25">
      <c r="B30" s="127" t="s">
        <v>57</v>
      </c>
      <c r="C30" s="127"/>
      <c r="D30" s="127"/>
      <c r="E30" s="127"/>
      <c r="F30" s="125" t="s">
        <v>318</v>
      </c>
      <c r="G30" s="125"/>
      <c r="H30" s="125"/>
      <c r="I30" s="125"/>
      <c r="J30" s="100" t="s">
        <v>337</v>
      </c>
      <c r="K30" s="101"/>
      <c r="L30" s="101"/>
      <c r="M30" s="101"/>
      <c r="N30" s="100" t="s">
        <v>319</v>
      </c>
      <c r="O30" s="101"/>
      <c r="P30" s="101"/>
      <c r="Q30" s="101"/>
      <c r="R30" s="101"/>
    </row>
    <row r="31" spans="2:18" ht="96" customHeight="1" x14ac:dyDescent="0.25">
      <c r="B31" s="128" t="s">
        <v>58</v>
      </c>
      <c r="C31" s="128"/>
      <c r="D31" s="128"/>
      <c r="E31" s="128"/>
      <c r="F31" s="100" t="s">
        <v>351</v>
      </c>
      <c r="G31" s="100"/>
      <c r="H31" s="100"/>
      <c r="I31" s="100"/>
      <c r="J31" s="124" t="s">
        <v>338</v>
      </c>
      <c r="K31" s="125"/>
      <c r="L31" s="125"/>
      <c r="M31" s="125"/>
      <c r="N31" s="100" t="s">
        <v>319</v>
      </c>
      <c r="O31" s="101"/>
      <c r="P31" s="101"/>
      <c r="Q31" s="101"/>
      <c r="R31" s="101"/>
    </row>
    <row r="32" spans="2:18" ht="60" customHeight="1" x14ac:dyDescent="0.25">
      <c r="B32" s="127" t="s">
        <v>59</v>
      </c>
      <c r="C32" s="127"/>
      <c r="D32" s="127"/>
      <c r="E32" s="127"/>
      <c r="F32" s="124" t="s">
        <v>321</v>
      </c>
      <c r="G32" s="124"/>
      <c r="H32" s="124"/>
      <c r="I32" s="124"/>
      <c r="J32" s="100" t="s">
        <v>322</v>
      </c>
      <c r="K32" s="100"/>
      <c r="L32" s="100"/>
      <c r="M32" s="100"/>
      <c r="N32" s="125" t="s">
        <v>319</v>
      </c>
      <c r="O32" s="125"/>
      <c r="P32" s="125"/>
      <c r="Q32" s="125"/>
      <c r="R32" s="125"/>
    </row>
    <row r="33" spans="2:18" ht="175.5" customHeight="1" x14ac:dyDescent="0.25">
      <c r="B33" s="128" t="s">
        <v>60</v>
      </c>
      <c r="C33" s="128"/>
      <c r="D33" s="128"/>
      <c r="E33" s="128"/>
      <c r="F33" s="100" t="s">
        <v>339</v>
      </c>
      <c r="G33" s="100"/>
      <c r="H33" s="100"/>
      <c r="I33" s="100"/>
      <c r="J33" s="124" t="s">
        <v>340</v>
      </c>
      <c r="K33" s="124"/>
      <c r="L33" s="124"/>
      <c r="M33" s="124"/>
      <c r="N33" s="100" t="s">
        <v>341</v>
      </c>
      <c r="O33" s="100"/>
      <c r="P33" s="100"/>
      <c r="Q33" s="100"/>
      <c r="R33" s="100"/>
    </row>
    <row r="34" spans="2:18" ht="60" customHeight="1" x14ac:dyDescent="0.25">
      <c r="B34" s="126" t="s">
        <v>61</v>
      </c>
      <c r="C34" s="126"/>
      <c r="D34" s="126"/>
      <c r="E34" s="126"/>
      <c r="F34" s="125"/>
      <c r="G34" s="125"/>
      <c r="H34" s="125"/>
      <c r="I34" s="125"/>
      <c r="J34" s="101"/>
      <c r="K34" s="101"/>
      <c r="L34" s="101"/>
      <c r="M34" s="101"/>
      <c r="N34" s="125"/>
      <c r="O34" s="125"/>
      <c r="P34" s="125"/>
      <c r="Q34" s="125"/>
      <c r="R34" s="125"/>
    </row>
    <row r="35" spans="2:18" ht="94.5" customHeight="1" x14ac:dyDescent="0.25">
      <c r="B35" s="123" t="s">
        <v>62</v>
      </c>
      <c r="C35" s="123"/>
      <c r="D35" s="123"/>
      <c r="E35" s="123"/>
      <c r="F35" s="100" t="s">
        <v>342</v>
      </c>
      <c r="G35" s="100"/>
      <c r="H35" s="100"/>
      <c r="I35" s="100"/>
      <c r="J35" s="124" t="s">
        <v>343</v>
      </c>
      <c r="K35" s="124"/>
      <c r="L35" s="124"/>
      <c r="M35" s="124"/>
      <c r="N35" s="100" t="s">
        <v>344</v>
      </c>
      <c r="O35" s="100"/>
      <c r="P35" s="100"/>
      <c r="Q35" s="100"/>
      <c r="R35" s="100"/>
    </row>
    <row r="36" spans="2:18" ht="138.75" customHeight="1" x14ac:dyDescent="0.25">
      <c r="B36" s="126" t="s">
        <v>63</v>
      </c>
      <c r="C36" s="126"/>
      <c r="D36" s="126"/>
      <c r="E36" s="126"/>
      <c r="F36" s="124" t="s">
        <v>345</v>
      </c>
      <c r="G36" s="124"/>
      <c r="H36" s="124"/>
      <c r="I36" s="124"/>
      <c r="J36" s="100" t="s">
        <v>323</v>
      </c>
      <c r="K36" s="100"/>
      <c r="L36" s="100"/>
      <c r="M36" s="100"/>
      <c r="N36" s="124" t="s">
        <v>346</v>
      </c>
      <c r="O36" s="124"/>
      <c r="P36" s="124"/>
      <c r="Q36" s="124"/>
      <c r="R36" s="124"/>
    </row>
    <row r="37" spans="2:18" ht="60" customHeight="1" x14ac:dyDescent="0.25">
      <c r="B37" s="123" t="s">
        <v>64</v>
      </c>
      <c r="C37" s="123"/>
      <c r="D37" s="123"/>
      <c r="E37" s="123"/>
      <c r="F37" s="101" t="s">
        <v>324</v>
      </c>
      <c r="G37" s="101"/>
      <c r="H37" s="101"/>
      <c r="I37" s="101"/>
      <c r="J37" s="125" t="s">
        <v>325</v>
      </c>
      <c r="K37" s="125"/>
      <c r="L37" s="125"/>
      <c r="M37" s="125"/>
      <c r="N37" s="101" t="s">
        <v>326</v>
      </c>
      <c r="O37" s="101"/>
      <c r="P37" s="101"/>
      <c r="Q37" s="101"/>
      <c r="R37" s="101"/>
    </row>
    <row r="38" spans="2:18" x14ac:dyDescent="0.25"/>
  </sheetData>
  <sheetProtection password="C71F" sheet="1" objects="1" scenarios="1"/>
  <mergeCells count="62">
    <mergeCell ref="B12:J12"/>
    <mergeCell ref="K12:R12"/>
    <mergeCell ref="B9:R9"/>
    <mergeCell ref="B10:J10"/>
    <mergeCell ref="K10:R10"/>
    <mergeCell ref="B11:J11"/>
    <mergeCell ref="K11:R11"/>
    <mergeCell ref="B27:E27"/>
    <mergeCell ref="F27:I27"/>
    <mergeCell ref="J27:M27"/>
    <mergeCell ref="N27:R27"/>
    <mergeCell ref="B13:J13"/>
    <mergeCell ref="K13:R13"/>
    <mergeCell ref="B14:J14"/>
    <mergeCell ref="K14:R14"/>
    <mergeCell ref="B15:J15"/>
    <mergeCell ref="K15:R15"/>
    <mergeCell ref="B16:R16"/>
    <mergeCell ref="B17:R17"/>
    <mergeCell ref="B18:R18"/>
    <mergeCell ref="B19:R19"/>
    <mergeCell ref="B21:R21"/>
    <mergeCell ref="B30:E30"/>
    <mergeCell ref="B31:E31"/>
    <mergeCell ref="B32:E32"/>
    <mergeCell ref="B33:E33"/>
    <mergeCell ref="B34:E34"/>
    <mergeCell ref="F28:I28"/>
    <mergeCell ref="F29:I29"/>
    <mergeCell ref="F30:I30"/>
    <mergeCell ref="F32:I32"/>
    <mergeCell ref="F31:I31"/>
    <mergeCell ref="J33:M33"/>
    <mergeCell ref="J34:M34"/>
    <mergeCell ref="J35:M35"/>
    <mergeCell ref="B36:E36"/>
    <mergeCell ref="B37:E37"/>
    <mergeCell ref="F33:I33"/>
    <mergeCell ref="F34:I34"/>
    <mergeCell ref="F35:I35"/>
    <mergeCell ref="B35:E35"/>
    <mergeCell ref="J28:M28"/>
    <mergeCell ref="J29:M29"/>
    <mergeCell ref="J30:M30"/>
    <mergeCell ref="J31:M31"/>
    <mergeCell ref="J32:M32"/>
    <mergeCell ref="B28:E28"/>
    <mergeCell ref="B29:E29"/>
    <mergeCell ref="N36:R36"/>
    <mergeCell ref="N37:R37"/>
    <mergeCell ref="J36:M36"/>
    <mergeCell ref="J37:M37"/>
    <mergeCell ref="N28:R28"/>
    <mergeCell ref="N29:R29"/>
    <mergeCell ref="N30:R30"/>
    <mergeCell ref="N31:R31"/>
    <mergeCell ref="N32:R32"/>
    <mergeCell ref="N33:R33"/>
    <mergeCell ref="N34:R34"/>
    <mergeCell ref="N35:R35"/>
    <mergeCell ref="F36:I36"/>
    <mergeCell ref="F37:I37"/>
  </mergeCells>
  <pageMargins left="0.511811024" right="0.511811024" top="0.78740157499999996" bottom="0.78740157499999996" header="0.31496062000000002" footer="0.31496062000000002"/>
  <pageSetup paperSize="9" scale="56" orientation="portrait" r:id="rId1"/>
  <colBreaks count="1" manualBreakCount="1">
    <brk id="18" max="1048575" man="1"/>
  </col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VN157"/>
  <sheetViews>
    <sheetView showGridLines="0" zoomScale="90" zoomScaleNormal="90" workbookViewId="0">
      <selection activeCell="E154" sqref="E154"/>
    </sheetView>
  </sheetViews>
  <sheetFormatPr defaultColWidth="0" defaultRowHeight="15" zeroHeight="1" x14ac:dyDescent="0.25"/>
  <cols>
    <col min="1" max="1" width="5.7109375" style="36" customWidth="1"/>
    <col min="2" max="2" width="81" style="36" customWidth="1"/>
    <col min="3" max="3" width="14.42578125" style="37" customWidth="1"/>
    <col min="4" max="4" width="15" style="38" customWidth="1"/>
    <col min="5" max="6" width="14.28515625" style="38" customWidth="1"/>
    <col min="7" max="10" width="0" style="36" hidden="1" customWidth="1"/>
    <col min="11" max="11" width="5.7109375" style="36" customWidth="1"/>
    <col min="12" max="257" width="9.140625" style="36" hidden="1"/>
    <col min="258" max="258" width="81" style="36" hidden="1"/>
    <col min="259" max="259" width="14.42578125" style="36" hidden="1"/>
    <col min="260" max="260" width="15" style="36" hidden="1"/>
    <col min="261" max="262" width="14.28515625" style="36" hidden="1"/>
    <col min="263" max="513" width="9.140625" style="36" hidden="1"/>
    <col min="514" max="514" width="81" style="36" hidden="1"/>
    <col min="515" max="515" width="14.42578125" style="36" hidden="1"/>
    <col min="516" max="516" width="15" style="36" hidden="1"/>
    <col min="517" max="518" width="14.28515625" style="36" hidden="1"/>
    <col min="519" max="769" width="9.140625" style="36" hidden="1"/>
    <col min="770" max="770" width="81" style="36" hidden="1"/>
    <col min="771" max="771" width="14.42578125" style="36" hidden="1"/>
    <col min="772" max="772" width="15" style="36" hidden="1"/>
    <col min="773" max="774" width="14.28515625" style="36" hidden="1"/>
    <col min="775" max="1025" width="9.140625" style="36" hidden="1"/>
    <col min="1026" max="1026" width="81" style="36" hidden="1"/>
    <col min="1027" max="1027" width="14.42578125" style="36" hidden="1"/>
    <col min="1028" max="1028" width="15" style="36" hidden="1"/>
    <col min="1029" max="1030" width="14.28515625" style="36" hidden="1"/>
    <col min="1031" max="1281" width="9.140625" style="36" hidden="1"/>
    <col min="1282" max="1282" width="81" style="36" hidden="1"/>
    <col min="1283" max="1283" width="14.42578125" style="36" hidden="1"/>
    <col min="1284" max="1284" width="15" style="36" hidden="1"/>
    <col min="1285" max="1286" width="14.28515625" style="36" hidden="1"/>
    <col min="1287" max="1537" width="9.140625" style="36" hidden="1"/>
    <col min="1538" max="1538" width="81" style="36" hidden="1"/>
    <col min="1539" max="1539" width="14.42578125" style="36" hidden="1"/>
    <col min="1540" max="1540" width="15" style="36" hidden="1"/>
    <col min="1541" max="1542" width="14.28515625" style="36" hidden="1"/>
    <col min="1543" max="1793" width="9.140625" style="36" hidden="1"/>
    <col min="1794" max="1794" width="81" style="36" hidden="1"/>
    <col min="1795" max="1795" width="14.42578125" style="36" hidden="1"/>
    <col min="1796" max="1796" width="15" style="36" hidden="1"/>
    <col min="1797" max="1798" width="14.28515625" style="36" hidden="1"/>
    <col min="1799" max="2049" width="9.140625" style="36" hidden="1"/>
    <col min="2050" max="2050" width="81" style="36" hidden="1"/>
    <col min="2051" max="2051" width="14.42578125" style="36" hidden="1"/>
    <col min="2052" max="2052" width="15" style="36" hidden="1"/>
    <col min="2053" max="2054" width="14.28515625" style="36" hidden="1"/>
    <col min="2055" max="2305" width="9.140625" style="36" hidden="1"/>
    <col min="2306" max="2306" width="81" style="36" hidden="1"/>
    <col min="2307" max="2307" width="14.42578125" style="36" hidden="1"/>
    <col min="2308" max="2308" width="15" style="36" hidden="1"/>
    <col min="2309" max="2310" width="14.28515625" style="36" hidden="1"/>
    <col min="2311" max="2561" width="9.140625" style="36" hidden="1"/>
    <col min="2562" max="2562" width="81" style="36" hidden="1"/>
    <col min="2563" max="2563" width="14.42578125" style="36" hidden="1"/>
    <col min="2564" max="2564" width="15" style="36" hidden="1"/>
    <col min="2565" max="2566" width="14.28515625" style="36" hidden="1"/>
    <col min="2567" max="2817" width="9.140625" style="36" hidden="1"/>
    <col min="2818" max="2818" width="81" style="36" hidden="1"/>
    <col min="2819" max="2819" width="14.42578125" style="36" hidden="1"/>
    <col min="2820" max="2820" width="15" style="36" hidden="1"/>
    <col min="2821" max="2822" width="14.28515625" style="36" hidden="1"/>
    <col min="2823" max="3073" width="9.140625" style="36" hidden="1"/>
    <col min="3074" max="3074" width="81" style="36" hidden="1"/>
    <col min="3075" max="3075" width="14.42578125" style="36" hidden="1"/>
    <col min="3076" max="3076" width="15" style="36" hidden="1"/>
    <col min="3077" max="3078" width="14.28515625" style="36" hidden="1"/>
    <col min="3079" max="3329" width="9.140625" style="36" hidden="1"/>
    <col min="3330" max="3330" width="81" style="36" hidden="1"/>
    <col min="3331" max="3331" width="14.42578125" style="36" hidden="1"/>
    <col min="3332" max="3332" width="15" style="36" hidden="1"/>
    <col min="3333" max="3334" width="14.28515625" style="36" hidden="1"/>
    <col min="3335" max="3585" width="9.140625" style="36" hidden="1"/>
    <col min="3586" max="3586" width="81" style="36" hidden="1"/>
    <col min="3587" max="3587" width="14.42578125" style="36" hidden="1"/>
    <col min="3588" max="3588" width="15" style="36" hidden="1"/>
    <col min="3589" max="3590" width="14.28515625" style="36" hidden="1"/>
    <col min="3591" max="3841" width="9.140625" style="36" hidden="1"/>
    <col min="3842" max="3842" width="81" style="36" hidden="1"/>
    <col min="3843" max="3843" width="14.42578125" style="36" hidden="1"/>
    <col min="3844" max="3844" width="15" style="36" hidden="1"/>
    <col min="3845" max="3846" width="14.28515625" style="36" hidden="1"/>
    <col min="3847" max="4097" width="9.140625" style="36" hidden="1"/>
    <col min="4098" max="4098" width="81" style="36" hidden="1"/>
    <col min="4099" max="4099" width="14.42578125" style="36" hidden="1"/>
    <col min="4100" max="4100" width="15" style="36" hidden="1"/>
    <col min="4101" max="4102" width="14.28515625" style="36" hidden="1"/>
    <col min="4103" max="4353" width="9.140625" style="36" hidden="1"/>
    <col min="4354" max="4354" width="81" style="36" hidden="1"/>
    <col min="4355" max="4355" width="14.42578125" style="36" hidden="1"/>
    <col min="4356" max="4356" width="15" style="36" hidden="1"/>
    <col min="4357" max="4358" width="14.28515625" style="36" hidden="1"/>
    <col min="4359" max="4609" width="9.140625" style="36" hidden="1"/>
    <col min="4610" max="4610" width="81" style="36" hidden="1"/>
    <col min="4611" max="4611" width="14.42578125" style="36" hidden="1"/>
    <col min="4612" max="4612" width="15" style="36" hidden="1"/>
    <col min="4613" max="4614" width="14.28515625" style="36" hidden="1"/>
    <col min="4615" max="4865" width="9.140625" style="36" hidden="1"/>
    <col min="4866" max="4866" width="81" style="36" hidden="1"/>
    <col min="4867" max="4867" width="14.42578125" style="36" hidden="1"/>
    <col min="4868" max="4868" width="15" style="36" hidden="1"/>
    <col min="4869" max="4870" width="14.28515625" style="36" hidden="1"/>
    <col min="4871" max="5121" width="9.140625" style="36" hidden="1"/>
    <col min="5122" max="5122" width="81" style="36" hidden="1"/>
    <col min="5123" max="5123" width="14.42578125" style="36" hidden="1"/>
    <col min="5124" max="5124" width="15" style="36" hidden="1"/>
    <col min="5125" max="5126" width="14.28515625" style="36" hidden="1"/>
    <col min="5127" max="5377" width="9.140625" style="36" hidden="1"/>
    <col min="5378" max="5378" width="81" style="36" hidden="1"/>
    <col min="5379" max="5379" width="14.42578125" style="36" hidden="1"/>
    <col min="5380" max="5380" width="15" style="36" hidden="1"/>
    <col min="5381" max="5382" width="14.28515625" style="36" hidden="1"/>
    <col min="5383" max="5633" width="9.140625" style="36" hidden="1"/>
    <col min="5634" max="5634" width="81" style="36" hidden="1"/>
    <col min="5635" max="5635" width="14.42578125" style="36" hidden="1"/>
    <col min="5636" max="5636" width="15" style="36" hidden="1"/>
    <col min="5637" max="5638" width="14.28515625" style="36" hidden="1"/>
    <col min="5639" max="5889" width="9.140625" style="36" hidden="1"/>
    <col min="5890" max="5890" width="81" style="36" hidden="1"/>
    <col min="5891" max="5891" width="14.42578125" style="36" hidden="1"/>
    <col min="5892" max="5892" width="15" style="36" hidden="1"/>
    <col min="5893" max="5894" width="14.28515625" style="36" hidden="1"/>
    <col min="5895" max="6145" width="9.140625" style="36" hidden="1"/>
    <col min="6146" max="6146" width="81" style="36" hidden="1"/>
    <col min="6147" max="6147" width="14.42578125" style="36" hidden="1"/>
    <col min="6148" max="6148" width="15" style="36" hidden="1"/>
    <col min="6149" max="6150" width="14.28515625" style="36" hidden="1"/>
    <col min="6151" max="6401" width="9.140625" style="36" hidden="1"/>
    <col min="6402" max="6402" width="81" style="36" hidden="1"/>
    <col min="6403" max="6403" width="14.42578125" style="36" hidden="1"/>
    <col min="6404" max="6404" width="15" style="36" hidden="1"/>
    <col min="6405" max="6406" width="14.28515625" style="36" hidden="1"/>
    <col min="6407" max="6657" width="9.140625" style="36" hidden="1"/>
    <col min="6658" max="6658" width="81" style="36" hidden="1"/>
    <col min="6659" max="6659" width="14.42578125" style="36" hidden="1"/>
    <col min="6660" max="6660" width="15" style="36" hidden="1"/>
    <col min="6661" max="6662" width="14.28515625" style="36" hidden="1"/>
    <col min="6663" max="6913" width="9.140625" style="36" hidden="1"/>
    <col min="6914" max="6914" width="81" style="36" hidden="1"/>
    <col min="6915" max="6915" width="14.42578125" style="36" hidden="1"/>
    <col min="6916" max="6916" width="15" style="36" hidden="1"/>
    <col min="6917" max="6918" width="14.28515625" style="36" hidden="1"/>
    <col min="6919" max="7169" width="9.140625" style="36" hidden="1"/>
    <col min="7170" max="7170" width="81" style="36" hidden="1"/>
    <col min="7171" max="7171" width="14.42578125" style="36" hidden="1"/>
    <col min="7172" max="7172" width="15" style="36" hidden="1"/>
    <col min="7173" max="7174" width="14.28515625" style="36" hidden="1"/>
    <col min="7175" max="7425" width="9.140625" style="36" hidden="1"/>
    <col min="7426" max="7426" width="81" style="36" hidden="1"/>
    <col min="7427" max="7427" width="14.42578125" style="36" hidden="1"/>
    <col min="7428" max="7428" width="15" style="36" hidden="1"/>
    <col min="7429" max="7430" width="14.28515625" style="36" hidden="1"/>
    <col min="7431" max="7681" width="9.140625" style="36" hidden="1"/>
    <col min="7682" max="7682" width="81" style="36" hidden="1"/>
    <col min="7683" max="7683" width="14.42578125" style="36" hidden="1"/>
    <col min="7684" max="7684" width="15" style="36" hidden="1"/>
    <col min="7685" max="7686" width="14.28515625" style="36" hidden="1"/>
    <col min="7687" max="7937" width="9.140625" style="36" hidden="1"/>
    <col min="7938" max="7938" width="81" style="36" hidden="1"/>
    <col min="7939" max="7939" width="14.42578125" style="36" hidden="1"/>
    <col min="7940" max="7940" width="15" style="36" hidden="1"/>
    <col min="7941" max="7942" width="14.28515625" style="36" hidden="1"/>
    <col min="7943" max="8193" width="9.140625" style="36" hidden="1"/>
    <col min="8194" max="8194" width="81" style="36" hidden="1"/>
    <col min="8195" max="8195" width="14.42578125" style="36" hidden="1"/>
    <col min="8196" max="8196" width="15" style="36" hidden="1"/>
    <col min="8197" max="8198" width="14.28515625" style="36" hidden="1"/>
    <col min="8199" max="8449" width="9.140625" style="36" hidden="1"/>
    <col min="8450" max="8450" width="81" style="36" hidden="1"/>
    <col min="8451" max="8451" width="14.42578125" style="36" hidden="1"/>
    <col min="8452" max="8452" width="15" style="36" hidden="1"/>
    <col min="8453" max="8454" width="14.28515625" style="36" hidden="1"/>
    <col min="8455" max="8705" width="9.140625" style="36" hidden="1"/>
    <col min="8706" max="8706" width="81" style="36" hidden="1"/>
    <col min="8707" max="8707" width="14.42578125" style="36" hidden="1"/>
    <col min="8708" max="8708" width="15" style="36" hidden="1"/>
    <col min="8709" max="8710" width="14.28515625" style="36" hidden="1"/>
    <col min="8711" max="8961" width="9.140625" style="36" hidden="1"/>
    <col min="8962" max="8962" width="81" style="36" hidden="1"/>
    <col min="8963" max="8963" width="14.42578125" style="36" hidden="1"/>
    <col min="8964" max="8964" width="15" style="36" hidden="1"/>
    <col min="8965" max="8966" width="14.28515625" style="36" hidden="1"/>
    <col min="8967" max="9217" width="9.140625" style="36" hidden="1"/>
    <col min="9218" max="9218" width="81" style="36" hidden="1"/>
    <col min="9219" max="9219" width="14.42578125" style="36" hidden="1"/>
    <col min="9220" max="9220" width="15" style="36" hidden="1"/>
    <col min="9221" max="9222" width="14.28515625" style="36" hidden="1"/>
    <col min="9223" max="9473" width="9.140625" style="36" hidden="1"/>
    <col min="9474" max="9474" width="81" style="36" hidden="1"/>
    <col min="9475" max="9475" width="14.42578125" style="36" hidden="1"/>
    <col min="9476" max="9476" width="15" style="36" hidden="1"/>
    <col min="9477" max="9478" width="14.28515625" style="36" hidden="1"/>
    <col min="9479" max="9729" width="9.140625" style="36" hidden="1"/>
    <col min="9730" max="9730" width="81" style="36" hidden="1"/>
    <col min="9731" max="9731" width="14.42578125" style="36" hidden="1"/>
    <col min="9732" max="9732" width="15" style="36" hidden="1"/>
    <col min="9733" max="9734" width="14.28515625" style="36" hidden="1"/>
    <col min="9735" max="9985" width="9.140625" style="36" hidden="1"/>
    <col min="9986" max="9986" width="81" style="36" hidden="1"/>
    <col min="9987" max="9987" width="14.42578125" style="36" hidden="1"/>
    <col min="9988" max="9988" width="15" style="36" hidden="1"/>
    <col min="9989" max="9990" width="14.28515625" style="36" hidden="1"/>
    <col min="9991" max="10241" width="9.140625" style="36" hidden="1"/>
    <col min="10242" max="10242" width="81" style="36" hidden="1"/>
    <col min="10243" max="10243" width="14.42578125" style="36" hidden="1"/>
    <col min="10244" max="10244" width="15" style="36" hidden="1"/>
    <col min="10245" max="10246" width="14.28515625" style="36" hidden="1"/>
    <col min="10247" max="10497" width="9.140625" style="36" hidden="1"/>
    <col min="10498" max="10498" width="81" style="36" hidden="1"/>
    <col min="10499" max="10499" width="14.42578125" style="36" hidden="1"/>
    <col min="10500" max="10500" width="15" style="36" hidden="1"/>
    <col min="10501" max="10502" width="14.28515625" style="36" hidden="1"/>
    <col min="10503" max="10753" width="9.140625" style="36" hidden="1"/>
    <col min="10754" max="10754" width="81" style="36" hidden="1"/>
    <col min="10755" max="10755" width="14.42578125" style="36" hidden="1"/>
    <col min="10756" max="10756" width="15" style="36" hidden="1"/>
    <col min="10757" max="10758" width="14.28515625" style="36" hidden="1"/>
    <col min="10759" max="11009" width="9.140625" style="36" hidden="1"/>
    <col min="11010" max="11010" width="81" style="36" hidden="1"/>
    <col min="11011" max="11011" width="14.42578125" style="36" hidden="1"/>
    <col min="11012" max="11012" width="15" style="36" hidden="1"/>
    <col min="11013" max="11014" width="14.28515625" style="36" hidden="1"/>
    <col min="11015" max="11265" width="9.140625" style="36" hidden="1"/>
    <col min="11266" max="11266" width="81" style="36" hidden="1"/>
    <col min="11267" max="11267" width="14.42578125" style="36" hidden="1"/>
    <col min="11268" max="11268" width="15" style="36" hidden="1"/>
    <col min="11269" max="11270" width="14.28515625" style="36" hidden="1"/>
    <col min="11271" max="11521" width="9.140625" style="36" hidden="1"/>
    <col min="11522" max="11522" width="81" style="36" hidden="1"/>
    <col min="11523" max="11523" width="14.42578125" style="36" hidden="1"/>
    <col min="11524" max="11524" width="15" style="36" hidden="1"/>
    <col min="11525" max="11526" width="14.28515625" style="36" hidden="1"/>
    <col min="11527" max="11777" width="9.140625" style="36" hidden="1"/>
    <col min="11778" max="11778" width="81" style="36" hidden="1"/>
    <col min="11779" max="11779" width="14.42578125" style="36" hidden="1"/>
    <col min="11780" max="11780" width="15" style="36" hidden="1"/>
    <col min="11781" max="11782" width="14.28515625" style="36" hidden="1"/>
    <col min="11783" max="12033" width="9.140625" style="36" hidden="1"/>
    <col min="12034" max="12034" width="81" style="36" hidden="1"/>
    <col min="12035" max="12035" width="14.42578125" style="36" hidden="1"/>
    <col min="12036" max="12036" width="15" style="36" hidden="1"/>
    <col min="12037" max="12038" width="14.28515625" style="36" hidden="1"/>
    <col min="12039" max="12289" width="9.140625" style="36" hidden="1"/>
    <col min="12290" max="12290" width="81" style="36" hidden="1"/>
    <col min="12291" max="12291" width="14.42578125" style="36" hidden="1"/>
    <col min="12292" max="12292" width="15" style="36" hidden="1"/>
    <col min="12293" max="12294" width="14.28515625" style="36" hidden="1"/>
    <col min="12295" max="12545" width="9.140625" style="36" hidden="1"/>
    <col min="12546" max="12546" width="81" style="36" hidden="1"/>
    <col min="12547" max="12547" width="14.42578125" style="36" hidden="1"/>
    <col min="12548" max="12548" width="15" style="36" hidden="1"/>
    <col min="12549" max="12550" width="14.28515625" style="36" hidden="1"/>
    <col min="12551" max="12801" width="9.140625" style="36" hidden="1"/>
    <col min="12802" max="12802" width="81" style="36" hidden="1"/>
    <col min="12803" max="12803" width="14.42578125" style="36" hidden="1"/>
    <col min="12804" max="12804" width="15" style="36" hidden="1"/>
    <col min="12805" max="12806" width="14.28515625" style="36" hidden="1"/>
    <col min="12807" max="13057" width="9.140625" style="36" hidden="1"/>
    <col min="13058" max="13058" width="81" style="36" hidden="1"/>
    <col min="13059" max="13059" width="14.42578125" style="36" hidden="1"/>
    <col min="13060" max="13060" width="15" style="36" hidden="1"/>
    <col min="13061" max="13062" width="14.28515625" style="36" hidden="1"/>
    <col min="13063" max="13313" width="9.140625" style="36" hidden="1"/>
    <col min="13314" max="13314" width="81" style="36" hidden="1"/>
    <col min="13315" max="13315" width="14.42578125" style="36" hidden="1"/>
    <col min="13316" max="13316" width="15" style="36" hidden="1"/>
    <col min="13317" max="13318" width="14.28515625" style="36" hidden="1"/>
    <col min="13319" max="13569" width="9.140625" style="36" hidden="1"/>
    <col min="13570" max="13570" width="81" style="36" hidden="1"/>
    <col min="13571" max="13571" width="14.42578125" style="36" hidden="1"/>
    <col min="13572" max="13572" width="15" style="36" hidden="1"/>
    <col min="13573" max="13574" width="14.28515625" style="36" hidden="1"/>
    <col min="13575" max="13825" width="9.140625" style="36" hidden="1"/>
    <col min="13826" max="13826" width="81" style="36" hidden="1"/>
    <col min="13827" max="13827" width="14.42578125" style="36" hidden="1"/>
    <col min="13828" max="13828" width="15" style="36" hidden="1"/>
    <col min="13829" max="13830" width="14.28515625" style="36" hidden="1"/>
    <col min="13831" max="14081" width="9.140625" style="36" hidden="1"/>
    <col min="14082" max="14082" width="81" style="36" hidden="1"/>
    <col min="14083" max="14083" width="14.42578125" style="36" hidden="1"/>
    <col min="14084" max="14084" width="15" style="36" hidden="1"/>
    <col min="14085" max="14086" width="14.28515625" style="36" hidden="1"/>
    <col min="14087" max="14337" width="9.140625" style="36" hidden="1"/>
    <col min="14338" max="14338" width="81" style="36" hidden="1"/>
    <col min="14339" max="14339" width="14.42578125" style="36" hidden="1"/>
    <col min="14340" max="14340" width="15" style="36" hidden="1"/>
    <col min="14341" max="14342" width="14.28515625" style="36" hidden="1"/>
    <col min="14343" max="14593" width="9.140625" style="36" hidden="1"/>
    <col min="14594" max="14594" width="81" style="36" hidden="1"/>
    <col min="14595" max="14595" width="14.42578125" style="36" hidden="1"/>
    <col min="14596" max="14596" width="15" style="36" hidden="1"/>
    <col min="14597" max="14598" width="14.28515625" style="36" hidden="1"/>
    <col min="14599" max="14849" width="9.140625" style="36" hidden="1"/>
    <col min="14850" max="14850" width="81" style="36" hidden="1"/>
    <col min="14851" max="14851" width="14.42578125" style="36" hidden="1"/>
    <col min="14852" max="14852" width="15" style="36" hidden="1"/>
    <col min="14853" max="14854" width="14.28515625" style="36" hidden="1"/>
    <col min="14855" max="15105" width="9.140625" style="36" hidden="1"/>
    <col min="15106" max="15106" width="81" style="36" hidden="1"/>
    <col min="15107" max="15107" width="14.42578125" style="36" hidden="1"/>
    <col min="15108" max="15108" width="15" style="36" hidden="1"/>
    <col min="15109" max="15110" width="14.28515625" style="36" hidden="1"/>
    <col min="15111" max="15361" width="9.140625" style="36" hidden="1"/>
    <col min="15362" max="15362" width="81" style="36" hidden="1"/>
    <col min="15363" max="15363" width="14.42578125" style="36" hidden="1"/>
    <col min="15364" max="15364" width="15" style="36" hidden="1"/>
    <col min="15365" max="15366" width="14.28515625" style="36" hidden="1"/>
    <col min="15367" max="15617" width="9.140625" style="36" hidden="1"/>
    <col min="15618" max="15618" width="81" style="36" hidden="1"/>
    <col min="15619" max="15619" width="14.42578125" style="36" hidden="1"/>
    <col min="15620" max="15620" width="15" style="36" hidden="1"/>
    <col min="15621" max="15622" width="14.28515625" style="36" hidden="1"/>
    <col min="15623" max="15873" width="9.140625" style="36" hidden="1"/>
    <col min="15874" max="15874" width="81" style="36" hidden="1"/>
    <col min="15875" max="15875" width="14.42578125" style="36" hidden="1"/>
    <col min="15876" max="15876" width="15" style="36" hidden="1"/>
    <col min="15877" max="15878" width="14.28515625" style="36" hidden="1"/>
    <col min="15879" max="16129" width="9.140625" style="36" hidden="1"/>
    <col min="16130" max="16130" width="81" style="36" hidden="1"/>
    <col min="16131" max="16131" width="14.42578125" style="36" hidden="1"/>
    <col min="16132" max="16132" width="15" style="36" hidden="1"/>
    <col min="16133" max="16134" width="14.28515625" style="36" hidden="1"/>
    <col min="16135" max="16384" width="9.140625" style="36" hidden="1"/>
  </cols>
  <sheetData>
    <row r="1" spans="2:18" ht="15" customHeight="1" x14ac:dyDescent="0.25"/>
    <row r="2" spans="2:18" ht="15" customHeight="1" x14ac:dyDescent="0.25"/>
    <row r="3" spans="2:18" ht="15" customHeight="1" x14ac:dyDescent="0.25"/>
    <row r="4" spans="2:18" ht="15" customHeight="1" x14ac:dyDescent="0.25"/>
    <row r="5" spans="2:18" ht="15" customHeight="1" x14ac:dyDescent="0.25"/>
    <row r="6" spans="2:18" ht="15" customHeight="1" x14ac:dyDescent="0.25"/>
    <row r="7" spans="2:18" ht="15" customHeight="1" x14ac:dyDescent="0.25"/>
    <row r="8" spans="2:18" ht="15" customHeight="1" x14ac:dyDescent="0.25"/>
    <row r="9" spans="2:18" ht="21" x14ac:dyDescent="0.35">
      <c r="B9" s="112" t="s">
        <v>300</v>
      </c>
      <c r="C9" s="112"/>
      <c r="D9" s="112"/>
      <c r="E9" s="112"/>
      <c r="F9" s="112"/>
      <c r="G9" s="112"/>
      <c r="H9" s="112"/>
      <c r="I9" s="112"/>
      <c r="J9" s="112"/>
      <c r="K9" s="112"/>
      <c r="L9" s="112"/>
      <c r="M9" s="112"/>
      <c r="N9" s="112"/>
      <c r="O9" s="112"/>
      <c r="P9" s="112"/>
      <c r="Q9" s="112"/>
      <c r="R9" s="112"/>
    </row>
    <row r="10" spans="2:18" ht="42.75" customHeight="1" x14ac:dyDescent="0.25">
      <c r="B10" s="43" t="s">
        <v>65</v>
      </c>
      <c r="C10" s="61" t="s">
        <v>66</v>
      </c>
      <c r="D10" s="61" t="s">
        <v>67</v>
      </c>
      <c r="E10" s="61" t="s">
        <v>68</v>
      </c>
      <c r="F10" s="61" t="s">
        <v>69</v>
      </c>
    </row>
    <row r="11" spans="2:18" ht="36.75" customHeight="1" x14ac:dyDescent="0.25">
      <c r="B11" s="44" t="s">
        <v>70</v>
      </c>
      <c r="C11" s="62">
        <f>AVERAGE(C12,C16,C20,C24,C28,C32,C36,C40)</f>
        <v>70</v>
      </c>
      <c r="D11" s="62">
        <f>AVERAGE(D12,D16,D20,D24,D28,D32,D36,D40)</f>
        <v>76.666666666666671</v>
      </c>
      <c r="E11" s="62">
        <f>AVERAGE(E12,E16,E20,E24,E28,E32,E36,E40)</f>
        <v>76.666666666666671</v>
      </c>
      <c r="F11" s="62" t="e">
        <f>AVERAGE(F12,F16,F20,F24,F28,F32,F36,F40)</f>
        <v>#DIV/0!</v>
      </c>
    </row>
    <row r="12" spans="2:18" ht="38.25" customHeight="1" x14ac:dyDescent="0.25">
      <c r="B12" s="45" t="s">
        <v>71</v>
      </c>
      <c r="C12" s="63">
        <f>IF(C15="x",90,(IF(C14="x",50,(IF(C13="x",10,"")))))</f>
        <v>90</v>
      </c>
      <c r="D12" s="63">
        <f>IF(D15="x",90,(IF(D14="x",50,(IF(D13="x",10,"")))))</f>
        <v>90</v>
      </c>
      <c r="E12" s="63">
        <f>IF(E15="x",90,(IF(E14="x",50,(IF(E13="x",10,"")))))</f>
        <v>90</v>
      </c>
      <c r="F12" s="63" t="str">
        <f>IF(F15="x",90,(IF(F14="x",50,(IF(F13="x",10,"")))))</f>
        <v/>
      </c>
    </row>
    <row r="13" spans="2:18" ht="56.25" customHeight="1" x14ac:dyDescent="0.25">
      <c r="B13" s="46" t="s">
        <v>72</v>
      </c>
      <c r="C13" s="40"/>
      <c r="D13" s="40"/>
      <c r="E13" s="40"/>
      <c r="F13" s="40"/>
    </row>
    <row r="14" spans="2:18" ht="39" customHeight="1" x14ac:dyDescent="0.25">
      <c r="B14" s="46" t="s">
        <v>74</v>
      </c>
      <c r="C14" s="40"/>
      <c r="D14" s="40"/>
      <c r="E14" s="40"/>
      <c r="F14" s="40"/>
    </row>
    <row r="15" spans="2:18" ht="38.25" customHeight="1" x14ac:dyDescent="0.25">
      <c r="B15" s="46" t="s">
        <v>75</v>
      </c>
      <c r="C15" s="40" t="s">
        <v>73</v>
      </c>
      <c r="D15" s="40" t="s">
        <v>306</v>
      </c>
      <c r="E15" s="40" t="s">
        <v>73</v>
      </c>
      <c r="F15" s="40"/>
    </row>
    <row r="16" spans="2:18" ht="42.75" customHeight="1" x14ac:dyDescent="0.25">
      <c r="B16" s="45" t="s">
        <v>76</v>
      </c>
      <c r="C16" s="63" t="str">
        <f>IF(C19="x",90,(IF(C18="x",50,(IF(C17="x",10,"")))))</f>
        <v/>
      </c>
      <c r="D16" s="63" t="str">
        <f>IF(D19="x",90,(IF(D18="x",50,(IF(D17="x",10,"")))))</f>
        <v/>
      </c>
      <c r="E16" s="63" t="str">
        <f>IF(E19="x",90,(IF(E18="x",50,(IF(E17="x",10,"")))))</f>
        <v/>
      </c>
      <c r="F16" s="63" t="str">
        <f>IF(F19="x",90,(IF(F18="x",50,(IF(F17="x",10,"")))))</f>
        <v/>
      </c>
    </row>
    <row r="17" spans="2:6" ht="37.5" customHeight="1" x14ac:dyDescent="0.25">
      <c r="B17" s="46" t="s">
        <v>77</v>
      </c>
      <c r="C17" s="40"/>
      <c r="D17" s="40"/>
      <c r="E17" s="40"/>
      <c r="F17" s="40"/>
    </row>
    <row r="18" spans="2:6" ht="36.75" customHeight="1" x14ac:dyDescent="0.25">
      <c r="B18" s="46" t="s">
        <v>78</v>
      </c>
      <c r="C18" s="40"/>
      <c r="D18" s="40"/>
      <c r="E18" s="40"/>
      <c r="F18" s="40"/>
    </row>
    <row r="19" spans="2:6" ht="52.5" customHeight="1" x14ac:dyDescent="0.25">
      <c r="B19" s="46" t="s">
        <v>79</v>
      </c>
      <c r="C19" s="40"/>
      <c r="D19" s="40"/>
      <c r="E19" s="40"/>
      <c r="F19" s="40"/>
    </row>
    <row r="20" spans="2:6" ht="27.75" customHeight="1" x14ac:dyDescent="0.25">
      <c r="B20" s="45" t="s">
        <v>80</v>
      </c>
      <c r="C20" s="63" t="str">
        <f>IF(C23="x",90,(IF(C22="x",50,(IF(C21="x",10,"")))))</f>
        <v/>
      </c>
      <c r="D20" s="63" t="str">
        <f>IF(D23="x",90,(IF(D22="x",50,(IF(D21="x",10,"")))))</f>
        <v/>
      </c>
      <c r="E20" s="63" t="str">
        <f>IF(E23="x",90,(IF(E22="x",50,(IF(E21="x",10,"")))))</f>
        <v/>
      </c>
      <c r="F20" s="63" t="str">
        <f>IF(F23="x",90,(IF(F22="x",50,(IF(F21="x",10,"")))))</f>
        <v/>
      </c>
    </row>
    <row r="21" spans="2:6" ht="56.25" customHeight="1" x14ac:dyDescent="0.25">
      <c r="B21" s="46" t="s">
        <v>81</v>
      </c>
      <c r="C21" s="40"/>
      <c r="D21" s="40"/>
      <c r="E21" s="40"/>
      <c r="F21" s="40"/>
    </row>
    <row r="22" spans="2:6" ht="40.5" customHeight="1" x14ac:dyDescent="0.25">
      <c r="B22" s="46" t="s">
        <v>82</v>
      </c>
      <c r="C22" s="40"/>
      <c r="D22" s="40"/>
      <c r="E22" s="40"/>
      <c r="F22" s="40"/>
    </row>
    <row r="23" spans="2:6" ht="63.75" customHeight="1" x14ac:dyDescent="0.25">
      <c r="B23" s="46" t="s">
        <v>83</v>
      </c>
      <c r="C23" s="40"/>
      <c r="D23" s="40"/>
      <c r="E23" s="40"/>
      <c r="F23" s="40"/>
    </row>
    <row r="24" spans="2:6" s="41" customFormat="1" ht="40.5" customHeight="1" x14ac:dyDescent="0.25">
      <c r="B24" s="47" t="s">
        <v>84</v>
      </c>
      <c r="C24" s="63" t="str">
        <f>IF(C27="x",90,(IF(C26="x",50,(IF(C25="x",10,"")))))</f>
        <v/>
      </c>
      <c r="D24" s="63">
        <f>IF(D27="x",90,(IF(D26="x",50,(IF(D25="x",10,"")))))</f>
        <v>90</v>
      </c>
      <c r="E24" s="63">
        <f>IF(E27="x",90,(IF(E26="x",50,(IF(E25="x",10,"")))))</f>
        <v>90</v>
      </c>
      <c r="F24" s="63" t="str">
        <f>IF(F27="x",90,(IF(F26="x",50,(IF(F25="x",10,"")))))</f>
        <v/>
      </c>
    </row>
    <row r="25" spans="2:6" ht="35.25" customHeight="1" x14ac:dyDescent="0.25">
      <c r="B25" s="46" t="s">
        <v>85</v>
      </c>
      <c r="C25" s="40"/>
      <c r="D25" s="40"/>
      <c r="E25" s="40"/>
      <c r="F25" s="40"/>
    </row>
    <row r="26" spans="2:6" ht="37.5" customHeight="1" x14ac:dyDescent="0.25">
      <c r="B26" s="46" t="s">
        <v>86</v>
      </c>
      <c r="C26" s="40"/>
      <c r="D26" s="40"/>
      <c r="E26" s="40"/>
      <c r="F26" s="40"/>
    </row>
    <row r="27" spans="2:6" ht="33" customHeight="1" x14ac:dyDescent="0.25">
      <c r="B27" s="46" t="s">
        <v>87</v>
      </c>
      <c r="C27" s="40"/>
      <c r="D27" s="40" t="s">
        <v>73</v>
      </c>
      <c r="E27" s="40" t="s">
        <v>73</v>
      </c>
      <c r="F27" s="40"/>
    </row>
    <row r="28" spans="2:6" ht="30" customHeight="1" x14ac:dyDescent="0.25">
      <c r="B28" s="47" t="s">
        <v>88</v>
      </c>
      <c r="C28" s="63">
        <f>IF(C31="x",90,(IF(C30="x",50,(IF(C29="x",10,"")))))</f>
        <v>50</v>
      </c>
      <c r="D28" s="63">
        <f>IF(D31="x",90,(IF(D30="x",50,(IF(D29="x",10,"")))))</f>
        <v>50</v>
      </c>
      <c r="E28" s="63">
        <f>IF(E31="x",90,(IF(E30="x",50,(IF(E29="x",10,"")))))</f>
        <v>50</v>
      </c>
      <c r="F28" s="63" t="str">
        <f>IF(F31="x",90,(IF(F30="x",50,(IF(F29="x",10,"")))))</f>
        <v/>
      </c>
    </row>
    <row r="29" spans="2:6" ht="24.75" customHeight="1" x14ac:dyDescent="0.25">
      <c r="B29" s="46" t="s">
        <v>89</v>
      </c>
      <c r="C29" s="40"/>
      <c r="D29" s="40"/>
      <c r="E29" s="40"/>
      <c r="F29" s="40"/>
    </row>
    <row r="30" spans="2:6" ht="21" customHeight="1" x14ac:dyDescent="0.25">
      <c r="B30" s="46" t="s">
        <v>90</v>
      </c>
      <c r="C30" s="40" t="s">
        <v>73</v>
      </c>
      <c r="D30" s="40" t="s">
        <v>73</v>
      </c>
      <c r="E30" s="40" t="s">
        <v>73</v>
      </c>
      <c r="F30" s="40"/>
    </row>
    <row r="31" spans="2:6" ht="30" x14ac:dyDescent="0.25">
      <c r="B31" s="46" t="s">
        <v>91</v>
      </c>
      <c r="C31" s="40"/>
      <c r="D31" s="40"/>
      <c r="E31" s="40"/>
      <c r="F31" s="40"/>
    </row>
    <row r="32" spans="2:6" ht="33" customHeight="1" x14ac:dyDescent="0.25">
      <c r="B32" s="47" t="s">
        <v>92</v>
      </c>
      <c r="C32" s="63">
        <f>IF(C35="x",90,(IF(C34="x",50,(IF(C33="x",10,"")))))</f>
        <v>90</v>
      </c>
      <c r="D32" s="63">
        <f>IF(D35="x",90,(IF(D34="x",50,(IF(D33="x",10,"")))))</f>
        <v>90</v>
      </c>
      <c r="E32" s="63">
        <f>IF(E35="x",90,(IF(E34="x",50,(IF(E33="x",10,"")))))</f>
        <v>90</v>
      </c>
      <c r="F32" s="63" t="str">
        <f>IF(F35="x",90,(IF(F34="x",50,(IF(F33="x",10,"")))))</f>
        <v/>
      </c>
    </row>
    <row r="33" spans="2:6" ht="41.25" customHeight="1" x14ac:dyDescent="0.25">
      <c r="B33" s="46" t="s">
        <v>93</v>
      </c>
      <c r="C33" s="40"/>
      <c r="D33" s="40"/>
      <c r="E33" s="40"/>
      <c r="F33" s="40"/>
    </row>
    <row r="34" spans="2:6" ht="48.75" customHeight="1" x14ac:dyDescent="0.25">
      <c r="B34" s="46" t="s">
        <v>94</v>
      </c>
      <c r="C34" s="40"/>
      <c r="D34" s="40"/>
      <c r="E34" s="40"/>
      <c r="F34" s="40"/>
    </row>
    <row r="35" spans="2:6" ht="27" customHeight="1" x14ac:dyDescent="0.25">
      <c r="B35" s="46" t="s">
        <v>95</v>
      </c>
      <c r="C35" s="40" t="s">
        <v>306</v>
      </c>
      <c r="D35" s="40" t="s">
        <v>73</v>
      </c>
      <c r="E35" s="40" t="s">
        <v>73</v>
      </c>
      <c r="F35" s="40"/>
    </row>
    <row r="36" spans="2:6" ht="31.5" customHeight="1" x14ac:dyDescent="0.25">
      <c r="B36" s="47" t="s">
        <v>96</v>
      </c>
      <c r="C36" s="63" t="str">
        <f>IF(C39="x",90,(IF(C38="x",50,(IF(C37="x",10,"")))))</f>
        <v/>
      </c>
      <c r="D36" s="63">
        <f>IF(D39="x",90,(IF(D38="x",50,(IF(D37="x",10,"")))))</f>
        <v>90</v>
      </c>
      <c r="E36" s="63">
        <f>IF(E39="x",90,(IF(E38="x",50,(IF(E37="x",10,"")))))</f>
        <v>90</v>
      </c>
      <c r="F36" s="63" t="str">
        <f>IF(F39="x",90,(IF(F38="x",50,(IF(F37="x",10,"")))))</f>
        <v/>
      </c>
    </row>
    <row r="37" spans="2:6" ht="42.75" customHeight="1" x14ac:dyDescent="0.25">
      <c r="B37" s="46" t="s">
        <v>97</v>
      </c>
      <c r="C37" s="40"/>
      <c r="D37" s="40"/>
      <c r="E37" s="40"/>
      <c r="F37" s="40"/>
    </row>
    <row r="38" spans="2:6" ht="56.25" customHeight="1" x14ac:dyDescent="0.25">
      <c r="B38" s="46" t="s">
        <v>98</v>
      </c>
      <c r="C38" s="40"/>
      <c r="D38" s="40" t="s">
        <v>73</v>
      </c>
      <c r="E38" s="40" t="s">
        <v>73</v>
      </c>
      <c r="F38" s="40"/>
    </row>
    <row r="39" spans="2:6" ht="54.75" customHeight="1" x14ac:dyDescent="0.25">
      <c r="B39" s="46" t="s">
        <v>99</v>
      </c>
      <c r="C39" s="40"/>
      <c r="D39" s="40" t="s">
        <v>73</v>
      </c>
      <c r="E39" s="40" t="s">
        <v>73</v>
      </c>
      <c r="F39" s="40"/>
    </row>
    <row r="40" spans="2:6" ht="21.75" customHeight="1" x14ac:dyDescent="0.25">
      <c r="B40" s="47" t="s">
        <v>100</v>
      </c>
      <c r="C40" s="63">
        <f>IF(C43="x",90,(IF(C42="x",50,(IF(C41="x",10,"")))))</f>
        <v>50</v>
      </c>
      <c r="D40" s="63">
        <f>IF(D43="x",90,(IF(D42="x",50,(IF(D41="x",10,"")))))</f>
        <v>50</v>
      </c>
      <c r="E40" s="63">
        <f>IF(E43="x",90,(IF(E42="x",50,(IF(E41="x",10,"")))))</f>
        <v>50</v>
      </c>
      <c r="F40" s="63" t="str">
        <f>IF(F43="x",90,(IF(F42="x",50,(IF(F41="x",10,"")))))</f>
        <v/>
      </c>
    </row>
    <row r="41" spans="2:6" ht="30" customHeight="1" x14ac:dyDescent="0.25">
      <c r="B41" s="46" t="s">
        <v>101</v>
      </c>
      <c r="C41" s="40"/>
      <c r="D41" s="40"/>
      <c r="E41" s="40"/>
      <c r="F41" s="40"/>
    </row>
    <row r="42" spans="2:6" ht="20.25" customHeight="1" x14ac:dyDescent="0.25">
      <c r="B42" s="46" t="s">
        <v>102</v>
      </c>
      <c r="C42" s="40" t="s">
        <v>73</v>
      </c>
      <c r="D42" s="40" t="s">
        <v>73</v>
      </c>
      <c r="E42" s="40" t="s">
        <v>73</v>
      </c>
      <c r="F42" s="40"/>
    </row>
    <row r="43" spans="2:6" ht="20.25" customHeight="1" x14ac:dyDescent="0.25">
      <c r="B43" s="46" t="s">
        <v>103</v>
      </c>
      <c r="C43" s="40"/>
      <c r="D43" s="40"/>
      <c r="E43" s="40"/>
      <c r="F43" s="40"/>
    </row>
    <row r="44" spans="2:6" s="41" customFormat="1" ht="29.25" customHeight="1" x14ac:dyDescent="0.25">
      <c r="B44" s="48"/>
      <c r="C44" s="61" t="s">
        <v>66</v>
      </c>
      <c r="D44" s="61" t="s">
        <v>67</v>
      </c>
      <c r="E44" s="61" t="s">
        <v>68</v>
      </c>
      <c r="F44" s="61" t="s">
        <v>69</v>
      </c>
    </row>
    <row r="45" spans="2:6" ht="38.25" customHeight="1" x14ac:dyDescent="0.25">
      <c r="B45" s="44" t="s">
        <v>104</v>
      </c>
      <c r="C45" s="64">
        <f>AVERAGE(C46,C49,C65)</f>
        <v>10</v>
      </c>
      <c r="D45" s="64">
        <f>AVERAGE(D46,D49,D65)</f>
        <v>76.666666666666671</v>
      </c>
      <c r="E45" s="64">
        <f>AVERAGE(E46,E49,E65)</f>
        <v>76.666666666666671</v>
      </c>
      <c r="F45" s="64">
        <f>AVERAGE(F46,F49,F65)</f>
        <v>10</v>
      </c>
    </row>
    <row r="46" spans="2:6" ht="25.5" customHeight="1" x14ac:dyDescent="0.25">
      <c r="B46" s="49" t="s">
        <v>105</v>
      </c>
      <c r="C46" s="63">
        <f>IF(C48="x",90,(IF(C47="x",10,"")))</f>
        <v>10</v>
      </c>
      <c r="D46" s="63">
        <f>IF(D48="x",90,(IF(D47="x",10,"")))</f>
        <v>90</v>
      </c>
      <c r="E46" s="63">
        <f>IF(E48="x",90,(IF(E47="x",10,"")))</f>
        <v>90</v>
      </c>
      <c r="F46" s="63" t="str">
        <f>IF(F48="x",90,(IF(F47="x",10,"")))</f>
        <v/>
      </c>
    </row>
    <row r="47" spans="2:6" ht="21" customHeight="1" x14ac:dyDescent="0.25">
      <c r="B47" s="50" t="s">
        <v>106</v>
      </c>
      <c r="C47" s="40" t="s">
        <v>73</v>
      </c>
      <c r="D47" s="40"/>
      <c r="E47" s="40"/>
      <c r="F47" s="40"/>
    </row>
    <row r="48" spans="2:6" ht="22.5" customHeight="1" x14ac:dyDescent="0.25">
      <c r="B48" s="50" t="s">
        <v>107</v>
      </c>
      <c r="C48" s="40"/>
      <c r="D48" s="40" t="s">
        <v>73</v>
      </c>
      <c r="E48" s="40" t="s">
        <v>73</v>
      </c>
      <c r="F48" s="40"/>
    </row>
    <row r="49" spans="2:10" ht="29.25" customHeight="1" x14ac:dyDescent="0.25">
      <c r="B49" s="49" t="s">
        <v>108</v>
      </c>
      <c r="C49" s="63">
        <f>IF(C64="x",90,(IF(C63="x",50,(IF(C62="x",10,"")))))</f>
        <v>10</v>
      </c>
      <c r="D49" s="63">
        <f>IF(D64="x",90,(IF(D63="x",50,(IF(D62="x",10,"")))))</f>
        <v>50</v>
      </c>
      <c r="E49" s="63">
        <f>IF(E64="x",90,(IF(E63="x",50,(IF(E62="x",10,"")))))</f>
        <v>50</v>
      </c>
      <c r="F49" s="63">
        <f>IF(F64="x",90,(IF(F63="x",50,(IF(F62="x",10,"")))))</f>
        <v>10</v>
      </c>
    </row>
    <row r="50" spans="2:10" ht="23.25" customHeight="1" x14ac:dyDescent="0.25">
      <c r="B50" s="51" t="s">
        <v>109</v>
      </c>
      <c r="C50" s="40"/>
      <c r="D50" s="40"/>
      <c r="E50" s="40"/>
      <c r="F50" s="40"/>
      <c r="G50" s="39">
        <f>IF(C50="x", 1, 0)</f>
        <v>0</v>
      </c>
      <c r="H50" s="39">
        <f>IF(D50="x", 1, 0)</f>
        <v>0</v>
      </c>
      <c r="I50" s="39">
        <f t="shared" ref="I50:J60" si="0">IF(E50="x", 1, 0)</f>
        <v>0</v>
      </c>
      <c r="J50" s="39">
        <f t="shared" si="0"/>
        <v>0</v>
      </c>
    </row>
    <row r="51" spans="2:10" ht="19.5" customHeight="1" x14ac:dyDescent="0.25">
      <c r="B51" s="51" t="s">
        <v>110</v>
      </c>
      <c r="C51" s="40"/>
      <c r="D51" s="40"/>
      <c r="E51" s="40"/>
      <c r="F51" s="40"/>
      <c r="G51" s="39">
        <f>IF(C51="x", 1, 0)</f>
        <v>0</v>
      </c>
      <c r="H51" s="39">
        <f>IF(D51="x", 1, 0)</f>
        <v>0</v>
      </c>
      <c r="I51" s="39">
        <f t="shared" si="0"/>
        <v>0</v>
      </c>
      <c r="J51" s="39">
        <f t="shared" si="0"/>
        <v>0</v>
      </c>
    </row>
    <row r="52" spans="2:10" ht="27.75" customHeight="1" x14ac:dyDescent="0.25">
      <c r="B52" s="51" t="s">
        <v>111</v>
      </c>
      <c r="C52" s="40"/>
      <c r="D52" s="40"/>
      <c r="E52" s="40"/>
      <c r="F52" s="40"/>
      <c r="G52" s="39">
        <f t="shared" ref="G52:H60" si="1">IF(C52="x", 1, 0)</f>
        <v>0</v>
      </c>
      <c r="H52" s="39">
        <f t="shared" si="1"/>
        <v>0</v>
      </c>
      <c r="I52" s="39">
        <f t="shared" si="0"/>
        <v>0</v>
      </c>
      <c r="J52" s="39">
        <f t="shared" si="0"/>
        <v>0</v>
      </c>
    </row>
    <row r="53" spans="2:10" ht="20.25" customHeight="1" x14ac:dyDescent="0.25">
      <c r="B53" s="51" t="s">
        <v>112</v>
      </c>
      <c r="C53" s="40"/>
      <c r="D53" s="40"/>
      <c r="E53" s="40"/>
      <c r="F53" s="40"/>
      <c r="G53" s="39">
        <f t="shared" si="1"/>
        <v>0</v>
      </c>
      <c r="H53" s="39">
        <f t="shared" si="1"/>
        <v>0</v>
      </c>
      <c r="I53" s="39">
        <f t="shared" si="0"/>
        <v>0</v>
      </c>
      <c r="J53" s="39">
        <f t="shared" si="0"/>
        <v>0</v>
      </c>
    </row>
    <row r="54" spans="2:10" ht="21" customHeight="1" x14ac:dyDescent="0.25">
      <c r="B54" s="51" t="s">
        <v>113</v>
      </c>
      <c r="C54" s="40"/>
      <c r="D54" s="40"/>
      <c r="E54" s="40"/>
      <c r="F54" s="40"/>
      <c r="G54" s="39">
        <f t="shared" si="1"/>
        <v>0</v>
      </c>
      <c r="H54" s="39">
        <f t="shared" si="1"/>
        <v>0</v>
      </c>
      <c r="I54" s="39">
        <f t="shared" si="0"/>
        <v>0</v>
      </c>
      <c r="J54" s="39">
        <f t="shared" si="0"/>
        <v>0</v>
      </c>
    </row>
    <row r="55" spans="2:10" ht="21.75" customHeight="1" x14ac:dyDescent="0.25">
      <c r="B55" s="51" t="s">
        <v>114</v>
      </c>
      <c r="C55" s="40"/>
      <c r="D55" s="40"/>
      <c r="E55" s="40"/>
      <c r="F55" s="40"/>
      <c r="G55" s="39">
        <f t="shared" si="1"/>
        <v>0</v>
      </c>
      <c r="H55" s="39">
        <f t="shared" si="1"/>
        <v>0</v>
      </c>
      <c r="I55" s="39">
        <f t="shared" si="0"/>
        <v>0</v>
      </c>
      <c r="J55" s="39">
        <f t="shared" si="0"/>
        <v>0</v>
      </c>
    </row>
    <row r="56" spans="2:10" ht="33" customHeight="1" x14ac:dyDescent="0.25">
      <c r="B56" s="51" t="s">
        <v>115</v>
      </c>
      <c r="C56" s="40"/>
      <c r="D56" s="40"/>
      <c r="E56" s="40"/>
      <c r="F56" s="40"/>
      <c r="G56" s="39">
        <f t="shared" si="1"/>
        <v>0</v>
      </c>
      <c r="H56" s="39">
        <f t="shared" si="1"/>
        <v>0</v>
      </c>
      <c r="I56" s="39">
        <f t="shared" si="0"/>
        <v>0</v>
      </c>
      <c r="J56" s="39">
        <f t="shared" si="0"/>
        <v>0</v>
      </c>
    </row>
    <row r="57" spans="2:10" ht="48.75" customHeight="1" x14ac:dyDescent="0.25">
      <c r="B57" s="51" t="s">
        <v>116</v>
      </c>
      <c r="C57" s="40"/>
      <c r="D57" s="40"/>
      <c r="E57" s="40"/>
      <c r="F57" s="40"/>
      <c r="G57" s="39">
        <f t="shared" si="1"/>
        <v>0</v>
      </c>
      <c r="H57" s="39">
        <f t="shared" si="1"/>
        <v>0</v>
      </c>
      <c r="I57" s="39">
        <f t="shared" si="0"/>
        <v>0</v>
      </c>
      <c r="J57" s="39">
        <f t="shared" si="0"/>
        <v>0</v>
      </c>
    </row>
    <row r="58" spans="2:10" ht="27.75" customHeight="1" x14ac:dyDescent="0.25">
      <c r="B58" s="51" t="s">
        <v>117</v>
      </c>
      <c r="C58" s="40"/>
      <c r="D58" s="40"/>
      <c r="E58" s="40"/>
      <c r="F58" s="40"/>
      <c r="G58" s="39">
        <f t="shared" si="1"/>
        <v>0</v>
      </c>
      <c r="H58" s="39">
        <f t="shared" si="1"/>
        <v>0</v>
      </c>
      <c r="I58" s="39">
        <f t="shared" si="0"/>
        <v>0</v>
      </c>
      <c r="J58" s="39">
        <f t="shared" si="0"/>
        <v>0</v>
      </c>
    </row>
    <row r="59" spans="2:10" ht="18.75" customHeight="1" x14ac:dyDescent="0.25">
      <c r="B59" s="51" t="s">
        <v>118</v>
      </c>
      <c r="C59" s="40"/>
      <c r="D59" s="40" t="s">
        <v>73</v>
      </c>
      <c r="E59" s="40" t="s">
        <v>73</v>
      </c>
      <c r="F59" s="40"/>
      <c r="G59" s="39">
        <f t="shared" si="1"/>
        <v>0</v>
      </c>
      <c r="H59" s="39">
        <f t="shared" si="1"/>
        <v>1</v>
      </c>
      <c r="I59" s="39">
        <f t="shared" si="0"/>
        <v>1</v>
      </c>
      <c r="J59" s="39">
        <f t="shared" si="0"/>
        <v>0</v>
      </c>
    </row>
    <row r="60" spans="2:10" ht="23.25" customHeight="1" x14ac:dyDescent="0.25">
      <c r="B60" s="51" t="s">
        <v>119</v>
      </c>
      <c r="C60" s="40"/>
      <c r="D60" s="40"/>
      <c r="E60" s="40"/>
      <c r="F60" s="40"/>
      <c r="G60" s="39">
        <f t="shared" si="1"/>
        <v>0</v>
      </c>
      <c r="H60" s="39">
        <f t="shared" si="1"/>
        <v>0</v>
      </c>
      <c r="I60" s="39">
        <f t="shared" si="0"/>
        <v>0</v>
      </c>
      <c r="J60" s="39">
        <f t="shared" si="0"/>
        <v>0</v>
      </c>
    </row>
    <row r="61" spans="2:10" x14ac:dyDescent="0.25">
      <c r="B61" s="51" t="s">
        <v>120</v>
      </c>
      <c r="C61" s="63">
        <f>SUM(G50:G60)</f>
        <v>0</v>
      </c>
      <c r="D61" s="63">
        <f>SUM(H50:H60)</f>
        <v>1</v>
      </c>
      <c r="E61" s="63">
        <f>SUM(I50:I60)</f>
        <v>1</v>
      </c>
      <c r="F61" s="63">
        <f>SUM(J50:J60)</f>
        <v>0</v>
      </c>
    </row>
    <row r="62" spans="2:10" ht="23.25" customHeight="1" x14ac:dyDescent="0.25">
      <c r="B62" s="50" t="s">
        <v>121</v>
      </c>
      <c r="C62" s="40" t="str">
        <f>IF(C61=0, "x")</f>
        <v>x</v>
      </c>
      <c r="D62" s="40" t="b">
        <f>IF(D61=0, "x")</f>
        <v>0</v>
      </c>
      <c r="E62" s="40" t="b">
        <f>IF(E61=0, "x")</f>
        <v>0</v>
      </c>
      <c r="F62" s="40" t="str">
        <f>IF(F61=0, "x")</f>
        <v>x</v>
      </c>
    </row>
    <row r="63" spans="2:10" ht="21" customHeight="1" x14ac:dyDescent="0.25">
      <c r="B63" s="50" t="s">
        <v>122</v>
      </c>
      <c r="C63" s="40" t="b">
        <f>IF(AND(C61&gt;0,C61&lt;3),"x")</f>
        <v>0</v>
      </c>
      <c r="D63" s="40" t="str">
        <f>IF(AND(D61&gt;0,D61&lt;3),"x")</f>
        <v>x</v>
      </c>
      <c r="E63" s="40" t="str">
        <f>IF(AND(E61&gt;0,E61&lt;3),"x")</f>
        <v>x</v>
      </c>
      <c r="F63" s="40" t="b">
        <f>IF(AND(F61&gt;0,F61&lt;3),"x")</f>
        <v>0</v>
      </c>
    </row>
    <row r="64" spans="2:10" ht="35.25" customHeight="1" x14ac:dyDescent="0.25">
      <c r="B64" s="50" t="s">
        <v>123</v>
      </c>
      <c r="C64" s="40" t="b">
        <f>IF(C61&gt;2, "x")</f>
        <v>0</v>
      </c>
      <c r="D64" s="40" t="b">
        <f>IF(D61&gt;2, "x")</f>
        <v>0</v>
      </c>
      <c r="E64" s="40" t="b">
        <f>IF(E61&gt;2, "x")</f>
        <v>0</v>
      </c>
      <c r="F64" s="40" t="b">
        <f>IF(F61&gt;2, "x")</f>
        <v>0</v>
      </c>
    </row>
    <row r="65" spans="2:6" ht="38.25" customHeight="1" x14ac:dyDescent="0.25">
      <c r="B65" s="47" t="s">
        <v>124</v>
      </c>
      <c r="C65" s="63">
        <f>IF(C67="x",90,(IF(C66="x",10,"")))</f>
        <v>10</v>
      </c>
      <c r="D65" s="63">
        <f>IF(D67="x",90,(IF(D66="x",10,"")))</f>
        <v>90</v>
      </c>
      <c r="E65" s="63">
        <f>IF(E67="x",90,(IF(E66="x",10,"")))</f>
        <v>90</v>
      </c>
      <c r="F65" s="63" t="str">
        <f>IF(F67="x",90,(IF(F66="x",10,"")))</f>
        <v/>
      </c>
    </row>
    <row r="66" spans="2:6" ht="21" customHeight="1" x14ac:dyDescent="0.25">
      <c r="B66" s="50" t="s">
        <v>125</v>
      </c>
      <c r="C66" s="40" t="s">
        <v>73</v>
      </c>
      <c r="D66" s="40"/>
      <c r="E66" s="40"/>
      <c r="F66" s="40"/>
    </row>
    <row r="67" spans="2:6" ht="21" customHeight="1" x14ac:dyDescent="0.25">
      <c r="B67" s="50" t="s">
        <v>126</v>
      </c>
      <c r="C67" s="40"/>
      <c r="D67" s="40" t="s">
        <v>73</v>
      </c>
      <c r="E67" s="40" t="s">
        <v>73</v>
      </c>
      <c r="F67" s="40"/>
    </row>
    <row r="68" spans="2:6" s="41" customFormat="1" ht="18" customHeight="1" x14ac:dyDescent="0.25">
      <c r="B68" s="52"/>
      <c r="C68" s="61" t="s">
        <v>66</v>
      </c>
      <c r="D68" s="61" t="s">
        <v>67</v>
      </c>
      <c r="E68" s="61" t="s">
        <v>68</v>
      </c>
      <c r="F68" s="61" t="s">
        <v>69</v>
      </c>
    </row>
    <row r="69" spans="2:6" ht="34.5" customHeight="1" x14ac:dyDescent="0.25">
      <c r="B69" s="53" t="s">
        <v>127</v>
      </c>
      <c r="C69" s="64">
        <f>AVERAGE(C70,C74,C78,C82,C86,C90)</f>
        <v>58</v>
      </c>
      <c r="D69" s="64">
        <f>AVERAGE(D70,D74,D78,D82,D86,D90,D94,D98)</f>
        <v>82</v>
      </c>
      <c r="E69" s="64">
        <f>AVERAGE(E70,E74,E78,E82,E86,E90,E94,E98)</f>
        <v>82</v>
      </c>
      <c r="F69" s="64" t="e">
        <f>AVERAGE(F70,F74,F78,F82,F86,F90,F94,F98)</f>
        <v>#DIV/0!</v>
      </c>
    </row>
    <row r="70" spans="2:6" ht="39" customHeight="1" x14ac:dyDescent="0.25">
      <c r="B70" s="47" t="s">
        <v>128</v>
      </c>
      <c r="C70" s="63">
        <f>IF(C73="x",90,(IF(C72="x",50,(IF(C71="x",10,"")))))</f>
        <v>90</v>
      </c>
      <c r="D70" s="63">
        <f>IF(D73="x",90,(IF(D72="x",50,(IF(D71="x",10,"")))))</f>
        <v>90</v>
      </c>
      <c r="E70" s="63">
        <f>IF(E73="x",90,(IF(E72="x",50,(IF(E71="x",10,"")))))</f>
        <v>90</v>
      </c>
      <c r="F70" s="63" t="str">
        <f>IF(F73="x",90,(IF(F72="x",50,(IF(F71="x",10,"")))))</f>
        <v/>
      </c>
    </row>
    <row r="71" spans="2:6" ht="25.5" customHeight="1" x14ac:dyDescent="0.25">
      <c r="B71" s="46" t="s">
        <v>129</v>
      </c>
      <c r="C71" s="40"/>
      <c r="D71" s="40"/>
      <c r="E71" s="40"/>
      <c r="F71" s="40"/>
    </row>
    <row r="72" spans="2:6" ht="31.5" customHeight="1" x14ac:dyDescent="0.25">
      <c r="B72" s="46" t="s">
        <v>130</v>
      </c>
      <c r="C72" s="40"/>
      <c r="D72" s="40"/>
      <c r="E72" s="40"/>
      <c r="F72" s="40"/>
    </row>
    <row r="73" spans="2:6" ht="22.5" customHeight="1" x14ac:dyDescent="0.25">
      <c r="B73" s="46" t="s">
        <v>131</v>
      </c>
      <c r="C73" s="40" t="s">
        <v>73</v>
      </c>
      <c r="D73" s="40" t="s">
        <v>73</v>
      </c>
      <c r="E73" s="40" t="s">
        <v>73</v>
      </c>
      <c r="F73" s="40"/>
    </row>
    <row r="74" spans="2:6" ht="39.75" customHeight="1" x14ac:dyDescent="0.25">
      <c r="B74" s="54" t="s">
        <v>132</v>
      </c>
      <c r="C74" s="63">
        <f>IF(C77="x",90,(IF(C76="x",50,(IF(C75="x",10,"")))))</f>
        <v>50</v>
      </c>
      <c r="D74" s="63">
        <f>IF(D77="x",90,(IF(D76="x",50,(IF(D75="x",10,"")))))</f>
        <v>90</v>
      </c>
      <c r="E74" s="63">
        <f>IF(E77="x",90,(IF(E76="x",50,(IF(E75="x",10,"")))))</f>
        <v>90</v>
      </c>
      <c r="F74" s="63" t="str">
        <f>IF(F77="x",90,(IF(F76="x",50,(IF(F75="x",10,"")))))</f>
        <v/>
      </c>
    </row>
    <row r="75" spans="2:6" ht="21.75" customHeight="1" x14ac:dyDescent="0.25">
      <c r="B75" s="46" t="s">
        <v>133</v>
      </c>
      <c r="C75" s="40"/>
      <c r="D75" s="40"/>
      <c r="E75" s="40"/>
      <c r="F75" s="40"/>
    </row>
    <row r="76" spans="2:6" ht="22.5" customHeight="1" x14ac:dyDescent="0.25">
      <c r="B76" s="46" t="s">
        <v>134</v>
      </c>
      <c r="C76" s="40" t="s">
        <v>73</v>
      </c>
      <c r="D76" s="40"/>
      <c r="E76" s="40"/>
      <c r="F76" s="40"/>
    </row>
    <row r="77" spans="2:6" ht="21.75" customHeight="1" x14ac:dyDescent="0.25">
      <c r="B77" s="46" t="s">
        <v>135</v>
      </c>
      <c r="C77" s="40"/>
      <c r="D77" s="40" t="s">
        <v>73</v>
      </c>
      <c r="E77" s="40" t="s">
        <v>73</v>
      </c>
      <c r="F77" s="40"/>
    </row>
    <row r="78" spans="2:6" ht="27" customHeight="1" x14ac:dyDescent="0.25">
      <c r="B78" s="47" t="s">
        <v>136</v>
      </c>
      <c r="C78" s="63" t="str">
        <f>IF(C81="x",90,(IF(C80="x",50,(IF(C79="x",10,"")))))</f>
        <v/>
      </c>
      <c r="D78" s="63" t="str">
        <f>IF(D81="x",90,(IF(D80="x",50,(IF(D79="x",10,"")))))</f>
        <v/>
      </c>
      <c r="E78" s="63" t="str">
        <f>IF(E81="x",90,(IF(E80="x",50,(IF(E79="x",10,"")))))</f>
        <v/>
      </c>
      <c r="F78" s="63" t="str">
        <f>IF(F81="x",90,(IF(F80="x",50,(IF(F79="x",10,"")))))</f>
        <v/>
      </c>
    </row>
    <row r="79" spans="2:6" ht="34.5" customHeight="1" x14ac:dyDescent="0.25">
      <c r="B79" s="46" t="s">
        <v>137</v>
      </c>
      <c r="C79" s="40"/>
      <c r="D79" s="40"/>
      <c r="E79" s="40"/>
      <c r="F79" s="40"/>
    </row>
    <row r="80" spans="2:6" ht="21.75" customHeight="1" x14ac:dyDescent="0.25">
      <c r="B80" s="46" t="s">
        <v>138</v>
      </c>
      <c r="C80" s="40"/>
      <c r="D80" s="40"/>
      <c r="E80" s="40"/>
      <c r="F80" s="40"/>
    </row>
    <row r="81" spans="2:6" ht="23.25" customHeight="1" x14ac:dyDescent="0.25">
      <c r="B81" s="46" t="s">
        <v>139</v>
      </c>
      <c r="C81" s="40"/>
      <c r="D81" s="40"/>
      <c r="E81" s="40"/>
      <c r="F81" s="40"/>
    </row>
    <row r="82" spans="2:6" ht="25.5" customHeight="1" x14ac:dyDescent="0.25">
      <c r="B82" s="47" t="s">
        <v>140</v>
      </c>
      <c r="C82" s="63">
        <f>IF(C85="x",90,(IF(C84="x",50,(IF(C83="x",10,"")))))</f>
        <v>50</v>
      </c>
      <c r="D82" s="63">
        <f>IF(D85="x",90,(IF(D84="x",50,(IF(D83="x",10,"")))))</f>
        <v>90</v>
      </c>
      <c r="E82" s="63">
        <f>IF(E85="x",90,(IF(E84="x",50,(IF(E83="x",10,"")))))</f>
        <v>90</v>
      </c>
      <c r="F82" s="63" t="str">
        <f>IF(F85="x",90,(IF(F84="x",50,(IF(F83="x",10,"")))))</f>
        <v/>
      </c>
    </row>
    <row r="83" spans="2:6" ht="37.5" customHeight="1" x14ac:dyDescent="0.25">
      <c r="B83" s="46" t="s">
        <v>141</v>
      </c>
      <c r="C83" s="40"/>
      <c r="D83" s="40"/>
      <c r="E83" s="40"/>
      <c r="F83" s="40"/>
    </row>
    <row r="84" spans="2:6" ht="20.25" customHeight="1" x14ac:dyDescent="0.25">
      <c r="B84" s="46" t="s">
        <v>142</v>
      </c>
      <c r="C84" s="40" t="s">
        <v>306</v>
      </c>
      <c r="D84" s="40"/>
      <c r="E84" s="40"/>
      <c r="F84" s="40"/>
    </row>
    <row r="85" spans="2:6" ht="21" customHeight="1" x14ac:dyDescent="0.25">
      <c r="B85" s="46" t="s">
        <v>143</v>
      </c>
      <c r="C85" s="40"/>
      <c r="D85" s="40" t="s">
        <v>73</v>
      </c>
      <c r="E85" s="40" t="s">
        <v>73</v>
      </c>
      <c r="F85" s="40"/>
    </row>
    <row r="86" spans="2:6" ht="30" customHeight="1" x14ac:dyDescent="0.25">
      <c r="B86" s="47" t="s">
        <v>144</v>
      </c>
      <c r="C86" s="63">
        <f>IF(C89="x",90,(IF(C88="x",50,(IF(C87="x",10,"")))))</f>
        <v>50</v>
      </c>
      <c r="D86" s="63">
        <f>IF(D89="x",90,(IF(D88="x",50,(IF(D87="x",10,"")))))</f>
        <v>90</v>
      </c>
      <c r="E86" s="63">
        <f>IF(E89="x",90,(IF(E88="x",50,(IF(E87="x",10,"")))))</f>
        <v>90</v>
      </c>
      <c r="F86" s="63" t="str">
        <f>IF(F89="x",90,(IF(F88="x",50,(IF(F87="x",10,"")))))</f>
        <v/>
      </c>
    </row>
    <row r="87" spans="2:6" ht="30" x14ac:dyDescent="0.25">
      <c r="B87" s="46" t="s">
        <v>141</v>
      </c>
      <c r="C87" s="40"/>
      <c r="D87" s="40"/>
      <c r="E87" s="40"/>
      <c r="F87" s="40"/>
    </row>
    <row r="88" spans="2:6" ht="21" customHeight="1" x14ac:dyDescent="0.25">
      <c r="B88" s="46" t="s">
        <v>142</v>
      </c>
      <c r="C88" s="40" t="s">
        <v>306</v>
      </c>
      <c r="D88" s="40"/>
      <c r="E88" s="40"/>
      <c r="F88" s="40"/>
    </row>
    <row r="89" spans="2:6" ht="18.75" customHeight="1" x14ac:dyDescent="0.25">
      <c r="B89" s="46" t="s">
        <v>145</v>
      </c>
      <c r="C89" s="40"/>
      <c r="D89" s="40" t="s">
        <v>73</v>
      </c>
      <c r="E89" s="40" t="s">
        <v>73</v>
      </c>
      <c r="F89" s="40"/>
    </row>
    <row r="90" spans="2:6" ht="27.75" customHeight="1" x14ac:dyDescent="0.25">
      <c r="B90" s="47" t="s">
        <v>146</v>
      </c>
      <c r="C90" s="63">
        <f>IF(C93="x",90,(IF(C92="x",50,(IF(C91="x",10,"")))))</f>
        <v>50</v>
      </c>
      <c r="D90" s="63">
        <f>IF(D93="x",90,(IF(D92="x",50,(IF(D91="x",10,"")))))</f>
        <v>50</v>
      </c>
      <c r="E90" s="63">
        <f>IF(E93="x",90,(IF(E92="x",50,(IF(E91="x",10,"")))))</f>
        <v>50</v>
      </c>
      <c r="F90" s="63" t="str">
        <f>IF(F93="x",90,(IF(F92="x",50,(IF(F91="x",10,"")))))</f>
        <v/>
      </c>
    </row>
    <row r="91" spans="2:6" ht="33.75" customHeight="1" x14ac:dyDescent="0.25">
      <c r="B91" s="46" t="s">
        <v>141</v>
      </c>
      <c r="C91" s="40"/>
      <c r="D91" s="40"/>
      <c r="E91" s="40"/>
      <c r="F91" s="40"/>
    </row>
    <row r="92" spans="2:6" ht="23.25" customHeight="1" x14ac:dyDescent="0.25">
      <c r="B92" s="46" t="s">
        <v>142</v>
      </c>
      <c r="C92" s="40" t="s">
        <v>306</v>
      </c>
      <c r="D92" s="40" t="s">
        <v>73</v>
      </c>
      <c r="E92" s="40" t="s">
        <v>73</v>
      </c>
      <c r="F92" s="40"/>
    </row>
    <row r="93" spans="2:6" ht="20.25" customHeight="1" x14ac:dyDescent="0.25">
      <c r="B93" s="46" t="s">
        <v>147</v>
      </c>
      <c r="C93" s="40"/>
      <c r="D93" s="40"/>
      <c r="E93" s="40"/>
      <c r="F93" s="40"/>
    </row>
    <row r="94" spans="2:6" s="41" customFormat="1" ht="20.25" customHeight="1" x14ac:dyDescent="0.25">
      <c r="B94" s="48"/>
      <c r="C94" s="61" t="s">
        <v>66</v>
      </c>
      <c r="D94" s="61" t="s">
        <v>67</v>
      </c>
      <c r="E94" s="61" t="s">
        <v>68</v>
      </c>
      <c r="F94" s="61" t="s">
        <v>69</v>
      </c>
    </row>
    <row r="95" spans="2:6" ht="40.5" customHeight="1" x14ac:dyDescent="0.25">
      <c r="B95" s="44" t="s">
        <v>148</v>
      </c>
      <c r="C95" s="64">
        <f>AVERAGE(C96,C100,C104,C108,C112,C116, C120)</f>
        <v>43.333333333333336</v>
      </c>
      <c r="D95" s="64">
        <f>AVERAGE(D96,D100,D104,D108,D112,D116, D120)</f>
        <v>78.571428571428569</v>
      </c>
      <c r="E95" s="64">
        <f>AVERAGE(E96,E100,E104,E108,E112,E116, E120)</f>
        <v>84.285714285714292</v>
      </c>
      <c r="F95" s="64" t="e">
        <f>AVERAGE(F96,F100,F104,F108,F112,F116, F120)</f>
        <v>#DIV/0!</v>
      </c>
    </row>
    <row r="96" spans="2:6" ht="25.5" customHeight="1" x14ac:dyDescent="0.25">
      <c r="B96" s="47" t="s">
        <v>149</v>
      </c>
      <c r="C96" s="63" t="str">
        <f>IF(C99="x",90,(IF(C98="x",50,(IF(C97="x",10,"")))))</f>
        <v/>
      </c>
      <c r="D96" s="63">
        <f>IF(D99="x",90,(IF(D98="x",50,(IF(D97="x",10,"")))))</f>
        <v>50</v>
      </c>
      <c r="E96" s="63">
        <f>IF(E99="x",90,(IF(E98="x",50,(IF(E97="x",10,"")))))</f>
        <v>50</v>
      </c>
      <c r="F96" s="63" t="str">
        <f>IF(F99="x",90,(IF(F98="x",50,(IF(F97="x",10,"")))))</f>
        <v/>
      </c>
    </row>
    <row r="97" spans="2:6" ht="35.25" customHeight="1" x14ac:dyDescent="0.25">
      <c r="B97" s="46" t="s">
        <v>150</v>
      </c>
      <c r="C97" s="40"/>
      <c r="D97" s="40"/>
      <c r="E97" s="40"/>
      <c r="F97" s="40"/>
    </row>
    <row r="98" spans="2:6" ht="21.75" customHeight="1" x14ac:dyDescent="0.25">
      <c r="B98" s="46" t="s">
        <v>151</v>
      </c>
      <c r="C98" s="40"/>
      <c r="D98" s="40" t="s">
        <v>73</v>
      </c>
      <c r="E98" s="40" t="s">
        <v>73</v>
      </c>
      <c r="F98" s="40"/>
    </row>
    <row r="99" spans="2:6" ht="39" customHeight="1" x14ac:dyDescent="0.25">
      <c r="B99" s="46" t="s">
        <v>152</v>
      </c>
      <c r="C99" s="40"/>
      <c r="D99" s="40"/>
      <c r="E99" s="40"/>
      <c r="F99" s="40"/>
    </row>
    <row r="100" spans="2:6" ht="21" customHeight="1" x14ac:dyDescent="0.25">
      <c r="B100" s="47" t="s">
        <v>153</v>
      </c>
      <c r="C100" s="63">
        <f>IF(C103="x",90,(IF(C102="x",50,(IF(C101="x",10,"")))))</f>
        <v>10</v>
      </c>
      <c r="D100" s="63">
        <f>IF(D103="x",90,(IF(D102="x",50,(IF(D101="x",10,"")))))</f>
        <v>50</v>
      </c>
      <c r="E100" s="63">
        <f>IF(E103="x",90,(IF(E102="x",50,(IF(E101="x",10,"")))))</f>
        <v>90</v>
      </c>
      <c r="F100" s="63" t="str">
        <f>IF(F103="x",90,(IF(F102="x",50,(IF(F101="x",10,"")))))</f>
        <v/>
      </c>
    </row>
    <row r="101" spans="2:6" ht="33.75" customHeight="1" x14ac:dyDescent="0.25">
      <c r="B101" s="46" t="s">
        <v>154</v>
      </c>
      <c r="C101" s="40" t="s">
        <v>73</v>
      </c>
      <c r="D101" s="40"/>
      <c r="E101" s="40"/>
      <c r="F101" s="40"/>
    </row>
    <row r="102" spans="2:6" ht="33.75" customHeight="1" x14ac:dyDescent="0.25">
      <c r="B102" s="46" t="s">
        <v>155</v>
      </c>
      <c r="C102" s="40"/>
      <c r="D102" s="40" t="s">
        <v>73</v>
      </c>
      <c r="E102" s="40"/>
      <c r="F102" s="40"/>
    </row>
    <row r="103" spans="2:6" ht="33" customHeight="1" x14ac:dyDescent="0.25">
      <c r="B103" s="46" t="s">
        <v>156</v>
      </c>
      <c r="C103" s="40"/>
      <c r="D103" s="40"/>
      <c r="E103" s="40" t="s">
        <v>73</v>
      </c>
      <c r="F103" s="40"/>
    </row>
    <row r="104" spans="2:6" ht="30" customHeight="1" x14ac:dyDescent="0.25">
      <c r="B104" s="47" t="s">
        <v>157</v>
      </c>
      <c r="C104" s="63">
        <f>IF(C107="x",90,(IF(C106="x",50,(IF(C105="x",10,"")))))</f>
        <v>10</v>
      </c>
      <c r="D104" s="63">
        <f>IF(D107="x",90,(IF(D106="x",50,(IF(D105="x",10,"")))))</f>
        <v>90</v>
      </c>
      <c r="E104" s="63">
        <f>IF(E107="x",90,(IF(E106="x",50,(IF(E105="x",10,"")))))</f>
        <v>90</v>
      </c>
      <c r="F104" s="63" t="str">
        <f>IF(F107="x",90,(IF(F106="x",50,(IF(F105="x",10,"")))))</f>
        <v/>
      </c>
    </row>
    <row r="105" spans="2:6" ht="21" customHeight="1" x14ac:dyDescent="0.25">
      <c r="B105" s="46" t="s">
        <v>158</v>
      </c>
      <c r="C105" s="40" t="s">
        <v>73</v>
      </c>
      <c r="D105" s="40"/>
      <c r="E105" s="40"/>
      <c r="F105" s="40"/>
    </row>
    <row r="106" spans="2:6" ht="27" customHeight="1" x14ac:dyDescent="0.25">
      <c r="B106" s="46" t="s">
        <v>159</v>
      </c>
      <c r="C106" s="40"/>
      <c r="D106" s="40"/>
      <c r="E106" s="40"/>
      <c r="F106" s="40"/>
    </row>
    <row r="107" spans="2:6" ht="51" customHeight="1" x14ac:dyDescent="0.25">
      <c r="B107" s="46" t="s">
        <v>160</v>
      </c>
      <c r="C107" s="40"/>
      <c r="D107" s="40" t="s">
        <v>73</v>
      </c>
      <c r="E107" s="40" t="s">
        <v>73</v>
      </c>
      <c r="F107" s="40"/>
    </row>
    <row r="108" spans="2:6" ht="27" customHeight="1" x14ac:dyDescent="0.25">
      <c r="B108" s="47" t="s">
        <v>161</v>
      </c>
      <c r="C108" s="63">
        <f>IF(C111="x",90,(IF(C110="x",50,(IF(C109="x",10,"")))))</f>
        <v>50</v>
      </c>
      <c r="D108" s="63">
        <f>IF(D111="x",90,(IF(D110="x",50,(IF(D109="x",10,"")))))</f>
        <v>90</v>
      </c>
      <c r="E108" s="63">
        <f>IF(E111="x",90,(IF(E110="x",50,(IF(E109="x",10,"")))))</f>
        <v>90</v>
      </c>
      <c r="F108" s="63" t="str">
        <f>IF(F111="x",90,(IF(F110="x",50,(IF(F109="x",10,"")))))</f>
        <v/>
      </c>
    </row>
    <row r="109" spans="2:6" ht="58.5" customHeight="1" x14ac:dyDescent="0.25">
      <c r="B109" s="46" t="s">
        <v>162</v>
      </c>
      <c r="C109" s="40"/>
      <c r="D109" s="40"/>
      <c r="E109" s="40"/>
      <c r="F109" s="40"/>
    </row>
    <row r="110" spans="2:6" ht="35.25" customHeight="1" x14ac:dyDescent="0.25">
      <c r="B110" s="46" t="s">
        <v>163</v>
      </c>
      <c r="C110" s="40" t="s">
        <v>73</v>
      </c>
      <c r="D110" s="40"/>
      <c r="E110" s="40"/>
      <c r="F110" s="40"/>
    </row>
    <row r="111" spans="2:6" ht="28.5" customHeight="1" x14ac:dyDescent="0.25">
      <c r="B111" s="46" t="s">
        <v>164</v>
      </c>
      <c r="C111" s="40"/>
      <c r="D111" s="40" t="s">
        <v>73</v>
      </c>
      <c r="E111" s="40" t="s">
        <v>73</v>
      </c>
      <c r="F111" s="40"/>
    </row>
    <row r="112" spans="2:6" ht="28.5" customHeight="1" x14ac:dyDescent="0.25">
      <c r="B112" s="47" t="s">
        <v>165</v>
      </c>
      <c r="C112" s="63">
        <f>IF(C115="x",90,(IF(C114="x",50,(IF(C113="x",10,"")))))</f>
        <v>50</v>
      </c>
      <c r="D112" s="63">
        <f>IF(D115="x",90,(IF(D114="x",50,(IF(D113="x",10,"")))))</f>
        <v>90</v>
      </c>
      <c r="E112" s="63">
        <f>IF(E115="x",90,(IF(E114="x",50,(IF(E113="x",10,"")))))</f>
        <v>90</v>
      </c>
      <c r="F112" s="63" t="str">
        <f>IF(F115="x",90,(IF(F114="x",50,(IF(F113="x",10,"")))))</f>
        <v/>
      </c>
    </row>
    <row r="113" spans="2:6" ht="36" customHeight="1" x14ac:dyDescent="0.25">
      <c r="B113" s="46" t="s">
        <v>166</v>
      </c>
      <c r="C113" s="40"/>
      <c r="D113" s="40"/>
      <c r="E113" s="40"/>
      <c r="F113" s="40"/>
    </row>
    <row r="114" spans="2:6" ht="30.75" customHeight="1" x14ac:dyDescent="0.25">
      <c r="B114" s="46" t="s">
        <v>167</v>
      </c>
      <c r="C114" s="40" t="s">
        <v>73</v>
      </c>
      <c r="D114" s="40"/>
      <c r="E114" s="40"/>
      <c r="F114" s="40"/>
    </row>
    <row r="115" spans="2:6" ht="38.25" customHeight="1" x14ac:dyDescent="0.25">
      <c r="B115" s="46" t="s">
        <v>168</v>
      </c>
      <c r="C115" s="40"/>
      <c r="D115" s="40" t="s">
        <v>73</v>
      </c>
      <c r="E115" s="40" t="s">
        <v>73</v>
      </c>
      <c r="F115" s="40"/>
    </row>
    <row r="116" spans="2:6" ht="39.75" customHeight="1" x14ac:dyDescent="0.25">
      <c r="B116" s="47" t="s">
        <v>169</v>
      </c>
      <c r="C116" s="63">
        <f>IF(C119="x",90,(IF(C118="x",50,(IF(C117="x",10,"")))))</f>
        <v>50</v>
      </c>
      <c r="D116" s="63">
        <f>IF(D119="x",90,(IF(D118="x",50,(IF(D117="x",10,"")))))</f>
        <v>90</v>
      </c>
      <c r="E116" s="63">
        <f>IF(E119="x",90,(IF(E118="x",50,(IF(E117="x",10,"")))))</f>
        <v>90</v>
      </c>
      <c r="F116" s="63" t="str">
        <f>IF(F119="x",90,(IF(F118="x",50,(IF(F117="x",10,"")))))</f>
        <v/>
      </c>
    </row>
    <row r="117" spans="2:6" ht="30" x14ac:dyDescent="0.25">
      <c r="B117" s="46" t="s">
        <v>170</v>
      </c>
      <c r="C117" s="40"/>
      <c r="D117" s="40"/>
      <c r="E117" s="40"/>
      <c r="F117" s="40"/>
    </row>
    <row r="118" spans="2:6" ht="30" x14ac:dyDescent="0.25">
      <c r="B118" s="46" t="s">
        <v>171</v>
      </c>
      <c r="C118" s="40" t="s">
        <v>73</v>
      </c>
      <c r="D118" s="40"/>
      <c r="E118" s="40"/>
      <c r="F118" s="40"/>
    </row>
    <row r="119" spans="2:6" ht="30" x14ac:dyDescent="0.25">
      <c r="B119" s="46" t="s">
        <v>172</v>
      </c>
      <c r="C119" s="40"/>
      <c r="D119" s="40" t="s">
        <v>73</v>
      </c>
      <c r="E119" s="40" t="s">
        <v>73</v>
      </c>
      <c r="F119" s="40"/>
    </row>
    <row r="120" spans="2:6" ht="21.75" customHeight="1" x14ac:dyDescent="0.25">
      <c r="B120" s="47" t="s">
        <v>173</v>
      </c>
      <c r="C120" s="63">
        <f>IF(C123="x",90,(IF(C122="x",50,(IF(C121="x",10,"")))))</f>
        <v>90</v>
      </c>
      <c r="D120" s="63">
        <f>IF(D123="x",90,(IF(D122="x",50,(IF(D121="x",10,"")))))</f>
        <v>90</v>
      </c>
      <c r="E120" s="63">
        <f>IF(E123="x",90,(IF(E122="x",50,(IF(E121="x",10,"")))))</f>
        <v>90</v>
      </c>
      <c r="F120" s="63" t="str">
        <f>IF(F123="x",90,(IF(F122="x",50,(IF(F121="x",10,"")))))</f>
        <v/>
      </c>
    </row>
    <row r="121" spans="2:6" ht="30" x14ac:dyDescent="0.25">
      <c r="B121" s="46" t="s">
        <v>174</v>
      </c>
      <c r="C121" s="40"/>
      <c r="D121" s="40"/>
      <c r="E121" s="40"/>
      <c r="F121" s="40"/>
    </row>
    <row r="122" spans="2:6" ht="30" x14ac:dyDescent="0.25">
      <c r="B122" s="46" t="s">
        <v>175</v>
      </c>
      <c r="C122" s="40"/>
      <c r="D122" s="40"/>
      <c r="E122" s="40"/>
      <c r="F122" s="40"/>
    </row>
    <row r="123" spans="2:6" x14ac:dyDescent="0.25">
      <c r="B123" s="55" t="s">
        <v>176</v>
      </c>
      <c r="C123" s="40" t="s">
        <v>306</v>
      </c>
      <c r="D123" s="40" t="s">
        <v>73</v>
      </c>
      <c r="E123" s="40" t="s">
        <v>73</v>
      </c>
      <c r="F123" s="40"/>
    </row>
    <row r="124" spans="2:6" ht="21" customHeight="1" x14ac:dyDescent="0.25">
      <c r="B124" s="56"/>
      <c r="C124" s="61" t="s">
        <v>66</v>
      </c>
      <c r="D124" s="61" t="s">
        <v>67</v>
      </c>
      <c r="E124" s="61" t="s">
        <v>68</v>
      </c>
      <c r="F124" s="61" t="s">
        <v>69</v>
      </c>
    </row>
    <row r="125" spans="2:6" ht="39" customHeight="1" x14ac:dyDescent="0.25">
      <c r="B125" s="44" t="s">
        <v>177</v>
      </c>
      <c r="C125" s="64">
        <f>AVERAGE(C126,C130,C134,C138,C142,C146)</f>
        <v>90</v>
      </c>
      <c r="D125" s="64">
        <f>AVERAGE(D126,D130,D134,D138,D142,D146)</f>
        <v>90</v>
      </c>
      <c r="E125" s="64">
        <f>AVERAGE(E126,E130,E134,E138,E142,E146)</f>
        <v>90</v>
      </c>
      <c r="F125" s="64" t="e">
        <f>AVERAGE(F126,F130,F134,F138,F142,F146)</f>
        <v>#DIV/0!</v>
      </c>
    </row>
    <row r="126" spans="2:6" ht="39.75" customHeight="1" x14ac:dyDescent="0.25">
      <c r="B126" s="47" t="s">
        <v>178</v>
      </c>
      <c r="C126" s="63">
        <f>IF(C129="x",90,(IF(C128="x",50,(IF(C127="x",10,"")))))</f>
        <v>90</v>
      </c>
      <c r="D126" s="63">
        <f>IF(D129="x",90,(IF(D128="x",50,(IF(D127="x",10,"")))))</f>
        <v>90</v>
      </c>
      <c r="E126" s="63">
        <f>IF(E129="x",90,(IF(E128="x",50,(IF(E127="x",10,"")))))</f>
        <v>90</v>
      </c>
      <c r="F126" s="63" t="str">
        <f>IF(F129="x",90,(IF(F128="x",50,(IF(F127="x",10,"")))))</f>
        <v/>
      </c>
    </row>
    <row r="127" spans="2:6" ht="22.5" customHeight="1" x14ac:dyDescent="0.25">
      <c r="B127" s="46" t="s">
        <v>179</v>
      </c>
      <c r="C127" s="40"/>
      <c r="D127" s="40"/>
      <c r="E127" s="40"/>
      <c r="F127" s="40"/>
    </row>
    <row r="128" spans="2:6" ht="35.25" customHeight="1" x14ac:dyDescent="0.25">
      <c r="B128" s="46" t="s">
        <v>180</v>
      </c>
      <c r="C128" s="40"/>
      <c r="D128" s="40"/>
      <c r="E128" s="40"/>
      <c r="F128" s="40"/>
    </row>
    <row r="129" spans="2:6" ht="25.5" customHeight="1" x14ac:dyDescent="0.25">
      <c r="B129" s="46" t="s">
        <v>181</v>
      </c>
      <c r="C129" s="40" t="s">
        <v>73</v>
      </c>
      <c r="D129" s="40" t="s">
        <v>73</v>
      </c>
      <c r="E129" s="40" t="s">
        <v>73</v>
      </c>
      <c r="F129" s="40"/>
    </row>
    <row r="130" spans="2:6" ht="57" customHeight="1" x14ac:dyDescent="0.25">
      <c r="B130" s="47" t="s">
        <v>182</v>
      </c>
      <c r="C130" s="63">
        <f>IF(C133="x",90,(IF(C132="x",50,(IF(C131="x",10,"")))))</f>
        <v>90</v>
      </c>
      <c r="D130" s="63">
        <f>IF(D133="x",90,(IF(D132="x",50,(IF(D131="x",10,"")))))</f>
        <v>90</v>
      </c>
      <c r="E130" s="63">
        <f>IF(E133="x",90,(IF(E132="x",50,(IF(E131="x",10,"")))))</f>
        <v>90</v>
      </c>
      <c r="F130" s="63" t="str">
        <f>IF(F133="x",90,(IF(F132="x",50,(IF(F131="x",10,"")))))</f>
        <v/>
      </c>
    </row>
    <row r="131" spans="2:6" ht="21.75" customHeight="1" x14ac:dyDescent="0.25">
      <c r="B131" s="46" t="s">
        <v>183</v>
      </c>
      <c r="C131" s="40"/>
      <c r="D131" s="40"/>
      <c r="E131" s="40"/>
      <c r="F131" s="40"/>
    </row>
    <row r="132" spans="2:6" ht="19.5" customHeight="1" x14ac:dyDescent="0.25">
      <c r="B132" s="46" t="s">
        <v>184</v>
      </c>
      <c r="C132" s="40"/>
      <c r="D132" s="40"/>
      <c r="E132" s="40"/>
      <c r="F132" s="40"/>
    </row>
    <row r="133" spans="2:6" ht="25.5" customHeight="1" x14ac:dyDescent="0.25">
      <c r="B133" s="46" t="s">
        <v>185</v>
      </c>
      <c r="C133" s="40" t="s">
        <v>73</v>
      </c>
      <c r="D133" s="40" t="s">
        <v>73</v>
      </c>
      <c r="E133" s="40" t="s">
        <v>73</v>
      </c>
      <c r="F133" s="40"/>
    </row>
    <row r="134" spans="2:6" ht="47.25" customHeight="1" x14ac:dyDescent="0.25">
      <c r="B134" s="47" t="s">
        <v>186</v>
      </c>
      <c r="C134" s="63">
        <f>IF(C137="x",90,(IF(C136="x",50,(IF(C135="x",10,"")))))</f>
        <v>90</v>
      </c>
      <c r="D134" s="63">
        <f>IF(D137="x",90,(IF(D136="x",50,(IF(D135="x",10,"")))))</f>
        <v>90</v>
      </c>
      <c r="E134" s="63">
        <f>IF(E137="x",90,(IF(E136="x",50,(IF(E135="x",10,"")))))</f>
        <v>90</v>
      </c>
      <c r="F134" s="63" t="str">
        <f>IF(F137="x",90,(IF(F136="x",50,(IF(F135="x",10,"")))))</f>
        <v/>
      </c>
    </row>
    <row r="135" spans="2:6" ht="31.5" customHeight="1" x14ac:dyDescent="0.25">
      <c r="B135" s="46" t="s">
        <v>187</v>
      </c>
      <c r="C135" s="40"/>
      <c r="D135" s="40"/>
      <c r="E135" s="40"/>
      <c r="F135" s="40"/>
    </row>
    <row r="136" spans="2:6" ht="23.25" customHeight="1" x14ac:dyDescent="0.25">
      <c r="B136" s="46" t="s">
        <v>188</v>
      </c>
      <c r="C136" s="40"/>
      <c r="D136" s="40"/>
      <c r="E136" s="40"/>
      <c r="F136" s="40"/>
    </row>
    <row r="137" spans="2:6" ht="21" customHeight="1" x14ac:dyDescent="0.25">
      <c r="B137" s="46" t="s">
        <v>189</v>
      </c>
      <c r="C137" s="40" t="s">
        <v>73</v>
      </c>
      <c r="D137" s="40" t="s">
        <v>73</v>
      </c>
      <c r="E137" s="40" t="s">
        <v>73</v>
      </c>
      <c r="F137" s="40"/>
    </row>
    <row r="138" spans="2:6" ht="58.5" customHeight="1" x14ac:dyDescent="0.25">
      <c r="B138" s="47" t="s">
        <v>190</v>
      </c>
      <c r="C138" s="63">
        <f>IF(C141="x",90,(IF(C140="x",50,(IF(C139="x",10,"")))))</f>
        <v>90</v>
      </c>
      <c r="D138" s="63">
        <f>IF(D141="x",90,(IF(D140="x",50,(IF(D139="x",10,"")))))</f>
        <v>90</v>
      </c>
      <c r="E138" s="63">
        <f>IF(E141="x",90,(IF(E140="x",50,(IF(E139="x",10,"")))))</f>
        <v>90</v>
      </c>
      <c r="F138" s="63" t="str">
        <f>IF(F141="x",90,(IF(F140="x",50,(IF(F139="x",10,"")))))</f>
        <v/>
      </c>
    </row>
    <row r="139" spans="2:6" ht="81" customHeight="1" x14ac:dyDescent="0.25">
      <c r="B139" s="46" t="s">
        <v>191</v>
      </c>
      <c r="C139" s="40"/>
      <c r="D139" s="40"/>
      <c r="E139" s="40"/>
      <c r="F139" s="40"/>
    </row>
    <row r="140" spans="2:6" ht="32.25" customHeight="1" x14ac:dyDescent="0.25">
      <c r="B140" s="46" t="s">
        <v>192</v>
      </c>
      <c r="C140" s="40"/>
      <c r="D140" s="40"/>
      <c r="E140" s="40"/>
      <c r="F140" s="40"/>
    </row>
    <row r="141" spans="2:6" ht="24" customHeight="1" x14ac:dyDescent="0.25">
      <c r="B141" s="46" t="s">
        <v>193</v>
      </c>
      <c r="C141" s="40" t="s">
        <v>73</v>
      </c>
      <c r="D141" s="40" t="s">
        <v>73</v>
      </c>
      <c r="E141" s="40" t="s">
        <v>73</v>
      </c>
      <c r="F141" s="40"/>
    </row>
    <row r="142" spans="2:6" ht="38.25" customHeight="1" x14ac:dyDescent="0.25">
      <c r="B142" s="57" t="s">
        <v>194</v>
      </c>
      <c r="C142" s="63">
        <f>IF(C145="x",90,(IF(C144="x",50,(IF(C143="x",10,"")))))</f>
        <v>90</v>
      </c>
      <c r="D142" s="63">
        <f>IF(D145="x",90,(IF(D144="x",50,(IF(D143="x",10,"")))))</f>
        <v>90</v>
      </c>
      <c r="E142" s="63">
        <f>IF(E145="x",90,(IF(E144="x",50,(IF(E143="x",10,"")))))</f>
        <v>90</v>
      </c>
      <c r="F142" s="63" t="str">
        <f>IF(F145="x",90,(IF(F144="x",50,(IF(F143="x",10,"")))))</f>
        <v/>
      </c>
    </row>
    <row r="143" spans="2:6" ht="35.25" customHeight="1" x14ac:dyDescent="0.25">
      <c r="B143" s="46" t="s">
        <v>195</v>
      </c>
      <c r="C143" s="40"/>
      <c r="D143" s="40"/>
      <c r="E143" s="40"/>
      <c r="F143" s="40"/>
    </row>
    <row r="144" spans="2:6" ht="36" customHeight="1" x14ac:dyDescent="0.25">
      <c r="B144" s="46" t="s">
        <v>196</v>
      </c>
      <c r="C144" s="40"/>
      <c r="D144" s="40"/>
      <c r="E144" s="40"/>
      <c r="F144" s="40"/>
    </row>
    <row r="145" spans="2:7" ht="23.25" customHeight="1" x14ac:dyDescent="0.25">
      <c r="B145" s="46" t="s">
        <v>197</v>
      </c>
      <c r="C145" s="40" t="s">
        <v>306</v>
      </c>
      <c r="D145" s="40" t="s">
        <v>73</v>
      </c>
      <c r="E145" s="40" t="s">
        <v>73</v>
      </c>
      <c r="F145" s="40"/>
    </row>
    <row r="146" spans="2:7" ht="36" customHeight="1" x14ac:dyDescent="0.25">
      <c r="B146" s="57" t="s">
        <v>198</v>
      </c>
      <c r="C146" s="63">
        <f>IF(C149="x",90,(IF(C148="x",50,(IF(C147="x",10,"")))))</f>
        <v>90</v>
      </c>
      <c r="D146" s="63">
        <f>IF(D149="x",90,(IF(D148="x",50,(IF(D147="x",10,"")))))</f>
        <v>90</v>
      </c>
      <c r="E146" s="63">
        <f>IF(E149="x",90,(IF(E148="x",50,(IF(E147="x",10,"")))))</f>
        <v>90</v>
      </c>
      <c r="F146" s="63" t="str">
        <f>IF(F149="x",90,(IF(F148="x",50,(IF(F147="x",10,"")))))</f>
        <v/>
      </c>
    </row>
    <row r="147" spans="2:7" ht="44.25" customHeight="1" x14ac:dyDescent="0.25">
      <c r="B147" s="46" t="s">
        <v>199</v>
      </c>
      <c r="C147" s="40"/>
      <c r="D147" s="40"/>
      <c r="E147" s="40"/>
      <c r="F147" s="40"/>
    </row>
    <row r="148" spans="2:7" ht="23.25" customHeight="1" x14ac:dyDescent="0.25">
      <c r="B148" s="46" t="s">
        <v>200</v>
      </c>
      <c r="C148" s="40"/>
      <c r="D148" s="40"/>
      <c r="E148" s="40"/>
      <c r="F148" s="40"/>
    </row>
    <row r="149" spans="2:7" ht="24" customHeight="1" x14ac:dyDescent="0.25">
      <c r="B149" s="46" t="s">
        <v>201</v>
      </c>
      <c r="C149" s="40" t="s">
        <v>306</v>
      </c>
      <c r="D149" s="40" t="s">
        <v>73</v>
      </c>
      <c r="E149" s="40" t="s">
        <v>73</v>
      </c>
      <c r="F149" s="40"/>
    </row>
    <row r="150" spans="2:7" ht="30.75" customHeight="1" x14ac:dyDescent="0.25">
      <c r="B150" s="58" t="s">
        <v>202</v>
      </c>
      <c r="C150" s="65">
        <f>SUM(C11,C45,C69,C95,C125)</f>
        <v>271.33333333333337</v>
      </c>
      <c r="D150" s="65">
        <f>SUM(D11,D45,D69,D95,D125)</f>
        <v>403.90476190476193</v>
      </c>
      <c r="E150" s="65">
        <f>SUM(E11,E45,E69,E95,E125)</f>
        <v>409.61904761904765</v>
      </c>
      <c r="F150" s="65" t="e">
        <f>SUM(F11,F45,F69,F95,F125)</f>
        <v>#DIV/0!</v>
      </c>
    </row>
    <row r="151" spans="2:7" ht="35.25" customHeight="1" x14ac:dyDescent="0.25">
      <c r="B151" s="59" t="s">
        <v>203</v>
      </c>
      <c r="C151" s="66">
        <f>C150/5</f>
        <v>54.266666666666673</v>
      </c>
      <c r="D151" s="66">
        <f>D150/5</f>
        <v>80.780952380952385</v>
      </c>
      <c r="E151" s="66">
        <f>E150/5</f>
        <v>81.923809523809524</v>
      </c>
      <c r="F151" s="66" t="e">
        <f>F150/5</f>
        <v>#DIV/0!</v>
      </c>
    </row>
    <row r="152" spans="2:7" ht="30.75" customHeight="1" x14ac:dyDescent="0.25">
      <c r="B152" s="59" t="s">
        <v>204</v>
      </c>
      <c r="C152" s="67">
        <f>C151/90</f>
        <v>0.60296296296296303</v>
      </c>
      <c r="D152" s="67">
        <f>D151/90</f>
        <v>0.89756613756613757</v>
      </c>
      <c r="E152" s="67">
        <f>E151/90</f>
        <v>0.91026455026455022</v>
      </c>
      <c r="F152" s="67" t="e">
        <f>F151/90</f>
        <v>#DIV/0!</v>
      </c>
    </row>
    <row r="153" spans="2:7" ht="20.25" customHeight="1" x14ac:dyDescent="0.25">
      <c r="B153" s="60" t="s">
        <v>205</v>
      </c>
      <c r="C153" s="68">
        <f>RANK(C152, C152:E152)</f>
        <v>3</v>
      </c>
      <c r="D153" s="68">
        <f>RANK(D152, C152:E152)</f>
        <v>2</v>
      </c>
      <c r="E153" s="68">
        <f>RANK(E152, C152:E152)</f>
        <v>1</v>
      </c>
      <c r="F153" s="68" t="e">
        <f>RANK(F152, C152:F152)</f>
        <v>#DIV/0!</v>
      </c>
    </row>
    <row r="154" spans="2:7" x14ac:dyDescent="0.25"/>
    <row r="155" spans="2:7" hidden="1" x14ac:dyDescent="0.25"/>
    <row r="156" spans="2:7" hidden="1" x14ac:dyDescent="0.25">
      <c r="G156" s="42"/>
    </row>
    <row r="157" spans="2:7" x14ac:dyDescent="0.25"/>
  </sheetData>
  <mergeCells count="1">
    <mergeCell ref="B9:R9"/>
  </mergeCells>
  <pageMargins left="0.511811024" right="0.511811024" top="0.78740157499999996" bottom="0.78740157499999996" header="0.31496062000000002" footer="0.31496062000000002"/>
  <pageSetup paperSize="9" scale="56" orientation="portrait" r:id="rId1"/>
  <colBreaks count="1" manualBreakCount="1">
    <brk id="19" max="1048575" man="1"/>
  </colBreaks>
  <ignoredErrors>
    <ignoredError sqref="C11:F12 C16:F16 C20:F20 C24:F24 C28:F28 C32:F32 C36:F36 C40:F40 C45:F46 C49:F49 C61:F65 C69:F70 C74:F74 C78:F78 C82:F82 C86:F86 C90:F90 C95:F96 C100:F100 C104:F104 C108:F108 C112:F112 C116:F116 C120:F120 C125:F126 C130:F130 C134:F134 C138:F138 C142:F142 C146:F146 C150:F152 F153" unlockedFormula="1"/>
  </ignoredError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S22"/>
  <sheetViews>
    <sheetView showGridLines="0" zoomScale="90" zoomScaleNormal="90" workbookViewId="0">
      <selection activeCell="G21" sqref="G21"/>
    </sheetView>
  </sheetViews>
  <sheetFormatPr defaultColWidth="0" defaultRowHeight="15" zeroHeight="1" x14ac:dyDescent="0.25"/>
  <cols>
    <col min="1" max="1" width="5.7109375" customWidth="1"/>
    <col min="2" max="2" width="30.7109375" customWidth="1"/>
    <col min="3" max="10" width="12.7109375" customWidth="1"/>
    <col min="11" max="11" width="30.7109375" customWidth="1"/>
    <col min="12" max="12" width="5.7109375" customWidth="1"/>
    <col min="13" max="257" width="9.140625" hidden="1"/>
    <col min="258" max="258" width="46.5703125" hidden="1"/>
    <col min="259" max="259" width="18.7109375" hidden="1"/>
    <col min="260" max="260" width="15.85546875" hidden="1"/>
    <col min="261" max="261" width="15" hidden="1"/>
    <col min="262" max="262" width="17.42578125" hidden="1"/>
    <col min="263" max="263" width="13.5703125" hidden="1"/>
    <col min="264" max="264" width="13" hidden="1"/>
    <col min="265" max="265" width="14.140625" hidden="1"/>
    <col min="266" max="266" width="15.5703125" hidden="1"/>
    <col min="267" max="267" width="29.28515625" hidden="1"/>
    <col min="268" max="513" width="9.140625" hidden="1"/>
    <col min="514" max="514" width="46.5703125" hidden="1"/>
    <col min="515" max="515" width="18.7109375" hidden="1"/>
    <col min="516" max="516" width="15.85546875" hidden="1"/>
    <col min="517" max="517" width="15" hidden="1"/>
    <col min="518" max="518" width="17.42578125" hidden="1"/>
    <col min="519" max="519" width="13.5703125" hidden="1"/>
    <col min="520" max="520" width="13" hidden="1"/>
    <col min="521" max="521" width="14.140625" hidden="1"/>
    <col min="522" max="522" width="15.5703125" hidden="1"/>
    <col min="523" max="523" width="29.28515625" hidden="1"/>
    <col min="524" max="769" width="9.140625" hidden="1"/>
    <col min="770" max="770" width="46.5703125" hidden="1"/>
    <col min="771" max="771" width="18.7109375" hidden="1"/>
    <col min="772" max="772" width="15.85546875" hidden="1"/>
    <col min="773" max="773" width="15" hidden="1"/>
    <col min="774" max="774" width="17.42578125" hidden="1"/>
    <col min="775" max="775" width="13.5703125" hidden="1"/>
    <col min="776" max="776" width="13" hidden="1"/>
    <col min="777" max="777" width="14.140625" hidden="1"/>
    <col min="778" max="778" width="15.5703125" hidden="1"/>
    <col min="779" max="779" width="29.28515625" hidden="1"/>
    <col min="780" max="1025" width="9.140625" hidden="1"/>
    <col min="1026" max="1026" width="46.5703125" hidden="1"/>
    <col min="1027" max="1027" width="18.7109375" hidden="1"/>
    <col min="1028" max="1028" width="15.85546875" hidden="1"/>
    <col min="1029" max="1029" width="15" hidden="1"/>
    <col min="1030" max="1030" width="17.42578125" hidden="1"/>
    <col min="1031" max="1031" width="13.5703125" hidden="1"/>
    <col min="1032" max="1032" width="13" hidden="1"/>
    <col min="1033" max="1033" width="14.140625" hidden="1"/>
    <col min="1034" max="1034" width="15.5703125" hidden="1"/>
    <col min="1035" max="1035" width="29.28515625" hidden="1"/>
    <col min="1036" max="1281" width="9.140625" hidden="1"/>
    <col min="1282" max="1282" width="46.5703125" hidden="1"/>
    <col min="1283" max="1283" width="18.7109375" hidden="1"/>
    <col min="1284" max="1284" width="15.85546875" hidden="1"/>
    <col min="1285" max="1285" width="15" hidden="1"/>
    <col min="1286" max="1286" width="17.42578125" hidden="1"/>
    <col min="1287" max="1287" width="13.5703125" hidden="1"/>
    <col min="1288" max="1288" width="13" hidden="1"/>
    <col min="1289" max="1289" width="14.140625" hidden="1"/>
    <col min="1290" max="1290" width="15.5703125" hidden="1"/>
    <col min="1291" max="1291" width="29.28515625" hidden="1"/>
    <col min="1292" max="1537" width="9.140625" hidden="1"/>
    <col min="1538" max="1538" width="46.5703125" hidden="1"/>
    <col min="1539" max="1539" width="18.7109375" hidden="1"/>
    <col min="1540" max="1540" width="15.85546875" hidden="1"/>
    <col min="1541" max="1541" width="15" hidden="1"/>
    <col min="1542" max="1542" width="17.42578125" hidden="1"/>
    <col min="1543" max="1543" width="13.5703125" hidden="1"/>
    <col min="1544" max="1544" width="13" hidden="1"/>
    <col min="1545" max="1545" width="14.140625" hidden="1"/>
    <col min="1546" max="1546" width="15.5703125" hidden="1"/>
    <col min="1547" max="1547" width="29.28515625" hidden="1"/>
    <col min="1548" max="1793" width="9.140625" hidden="1"/>
    <col min="1794" max="1794" width="46.5703125" hidden="1"/>
    <col min="1795" max="1795" width="18.7109375" hidden="1"/>
    <col min="1796" max="1796" width="15.85546875" hidden="1"/>
    <col min="1797" max="1797" width="15" hidden="1"/>
    <col min="1798" max="1798" width="17.42578125" hidden="1"/>
    <col min="1799" max="1799" width="13.5703125" hidden="1"/>
    <col min="1800" max="1800" width="13" hidden="1"/>
    <col min="1801" max="1801" width="14.140625" hidden="1"/>
    <col min="1802" max="1802" width="15.5703125" hidden="1"/>
    <col min="1803" max="1803" width="29.28515625" hidden="1"/>
    <col min="1804" max="2049" width="9.140625" hidden="1"/>
    <col min="2050" max="2050" width="46.5703125" hidden="1"/>
    <col min="2051" max="2051" width="18.7109375" hidden="1"/>
    <col min="2052" max="2052" width="15.85546875" hidden="1"/>
    <col min="2053" max="2053" width="15" hidden="1"/>
    <col min="2054" max="2054" width="17.42578125" hidden="1"/>
    <col min="2055" max="2055" width="13.5703125" hidden="1"/>
    <col min="2056" max="2056" width="13" hidden="1"/>
    <col min="2057" max="2057" width="14.140625" hidden="1"/>
    <col min="2058" max="2058" width="15.5703125" hidden="1"/>
    <col min="2059" max="2059" width="29.28515625" hidden="1"/>
    <col min="2060" max="2305" width="9.140625" hidden="1"/>
    <col min="2306" max="2306" width="46.5703125" hidden="1"/>
    <col min="2307" max="2307" width="18.7109375" hidden="1"/>
    <col min="2308" max="2308" width="15.85546875" hidden="1"/>
    <col min="2309" max="2309" width="15" hidden="1"/>
    <col min="2310" max="2310" width="17.42578125" hidden="1"/>
    <col min="2311" max="2311" width="13.5703125" hidden="1"/>
    <col min="2312" max="2312" width="13" hidden="1"/>
    <col min="2313" max="2313" width="14.140625" hidden="1"/>
    <col min="2314" max="2314" width="15.5703125" hidden="1"/>
    <col min="2315" max="2315" width="29.28515625" hidden="1"/>
    <col min="2316" max="2561" width="9.140625" hidden="1"/>
    <col min="2562" max="2562" width="46.5703125" hidden="1"/>
    <col min="2563" max="2563" width="18.7109375" hidden="1"/>
    <col min="2564" max="2564" width="15.85546875" hidden="1"/>
    <col min="2565" max="2565" width="15" hidden="1"/>
    <col min="2566" max="2566" width="17.42578125" hidden="1"/>
    <col min="2567" max="2567" width="13.5703125" hidden="1"/>
    <col min="2568" max="2568" width="13" hidden="1"/>
    <col min="2569" max="2569" width="14.140625" hidden="1"/>
    <col min="2570" max="2570" width="15.5703125" hidden="1"/>
    <col min="2571" max="2571" width="29.28515625" hidden="1"/>
    <col min="2572" max="2817" width="9.140625" hidden="1"/>
    <col min="2818" max="2818" width="46.5703125" hidden="1"/>
    <col min="2819" max="2819" width="18.7109375" hidden="1"/>
    <col min="2820" max="2820" width="15.85546875" hidden="1"/>
    <col min="2821" max="2821" width="15" hidden="1"/>
    <col min="2822" max="2822" width="17.42578125" hidden="1"/>
    <col min="2823" max="2823" width="13.5703125" hidden="1"/>
    <col min="2824" max="2824" width="13" hidden="1"/>
    <col min="2825" max="2825" width="14.140625" hidden="1"/>
    <col min="2826" max="2826" width="15.5703125" hidden="1"/>
    <col min="2827" max="2827" width="29.28515625" hidden="1"/>
    <col min="2828" max="3073" width="9.140625" hidden="1"/>
    <col min="3074" max="3074" width="46.5703125" hidden="1"/>
    <col min="3075" max="3075" width="18.7109375" hidden="1"/>
    <col min="3076" max="3076" width="15.85546875" hidden="1"/>
    <col min="3077" max="3077" width="15" hidden="1"/>
    <col min="3078" max="3078" width="17.42578125" hidden="1"/>
    <col min="3079" max="3079" width="13.5703125" hidden="1"/>
    <col min="3080" max="3080" width="13" hidden="1"/>
    <col min="3081" max="3081" width="14.140625" hidden="1"/>
    <col min="3082" max="3082" width="15.5703125" hidden="1"/>
    <col min="3083" max="3083" width="29.28515625" hidden="1"/>
    <col min="3084" max="3329" width="9.140625" hidden="1"/>
    <col min="3330" max="3330" width="46.5703125" hidden="1"/>
    <col min="3331" max="3331" width="18.7109375" hidden="1"/>
    <col min="3332" max="3332" width="15.85546875" hidden="1"/>
    <col min="3333" max="3333" width="15" hidden="1"/>
    <col min="3334" max="3334" width="17.42578125" hidden="1"/>
    <col min="3335" max="3335" width="13.5703125" hidden="1"/>
    <col min="3336" max="3336" width="13" hidden="1"/>
    <col min="3337" max="3337" width="14.140625" hidden="1"/>
    <col min="3338" max="3338" width="15.5703125" hidden="1"/>
    <col min="3339" max="3339" width="29.28515625" hidden="1"/>
    <col min="3340" max="3585" width="9.140625" hidden="1"/>
    <col min="3586" max="3586" width="46.5703125" hidden="1"/>
    <col min="3587" max="3587" width="18.7109375" hidden="1"/>
    <col min="3588" max="3588" width="15.85546875" hidden="1"/>
    <col min="3589" max="3589" width="15" hidden="1"/>
    <col min="3590" max="3590" width="17.42578125" hidden="1"/>
    <col min="3591" max="3591" width="13.5703125" hidden="1"/>
    <col min="3592" max="3592" width="13" hidden="1"/>
    <col min="3593" max="3593" width="14.140625" hidden="1"/>
    <col min="3594" max="3594" width="15.5703125" hidden="1"/>
    <col min="3595" max="3595" width="29.28515625" hidden="1"/>
    <col min="3596" max="3841" width="9.140625" hidden="1"/>
    <col min="3842" max="3842" width="46.5703125" hidden="1"/>
    <col min="3843" max="3843" width="18.7109375" hidden="1"/>
    <col min="3844" max="3844" width="15.85546875" hidden="1"/>
    <col min="3845" max="3845" width="15" hidden="1"/>
    <col min="3846" max="3846" width="17.42578125" hidden="1"/>
    <col min="3847" max="3847" width="13.5703125" hidden="1"/>
    <col min="3848" max="3848" width="13" hidden="1"/>
    <col min="3849" max="3849" width="14.140625" hidden="1"/>
    <col min="3850" max="3850" width="15.5703125" hidden="1"/>
    <col min="3851" max="3851" width="29.28515625" hidden="1"/>
    <col min="3852" max="4097" width="9.140625" hidden="1"/>
    <col min="4098" max="4098" width="46.5703125" hidden="1"/>
    <col min="4099" max="4099" width="18.7109375" hidden="1"/>
    <col min="4100" max="4100" width="15.85546875" hidden="1"/>
    <col min="4101" max="4101" width="15" hidden="1"/>
    <col min="4102" max="4102" width="17.42578125" hidden="1"/>
    <col min="4103" max="4103" width="13.5703125" hidden="1"/>
    <col min="4104" max="4104" width="13" hidden="1"/>
    <col min="4105" max="4105" width="14.140625" hidden="1"/>
    <col min="4106" max="4106" width="15.5703125" hidden="1"/>
    <col min="4107" max="4107" width="29.28515625" hidden="1"/>
    <col min="4108" max="4353" width="9.140625" hidden="1"/>
    <col min="4354" max="4354" width="46.5703125" hidden="1"/>
    <col min="4355" max="4355" width="18.7109375" hidden="1"/>
    <col min="4356" max="4356" width="15.85546875" hidden="1"/>
    <col min="4357" max="4357" width="15" hidden="1"/>
    <col min="4358" max="4358" width="17.42578125" hidden="1"/>
    <col min="4359" max="4359" width="13.5703125" hidden="1"/>
    <col min="4360" max="4360" width="13" hidden="1"/>
    <col min="4361" max="4361" width="14.140625" hidden="1"/>
    <col min="4362" max="4362" width="15.5703125" hidden="1"/>
    <col min="4363" max="4363" width="29.28515625" hidden="1"/>
    <col min="4364" max="4609" width="9.140625" hidden="1"/>
    <col min="4610" max="4610" width="46.5703125" hidden="1"/>
    <col min="4611" max="4611" width="18.7109375" hidden="1"/>
    <col min="4612" max="4612" width="15.85546875" hidden="1"/>
    <col min="4613" max="4613" width="15" hidden="1"/>
    <col min="4614" max="4614" width="17.42578125" hidden="1"/>
    <col min="4615" max="4615" width="13.5703125" hidden="1"/>
    <col min="4616" max="4616" width="13" hidden="1"/>
    <col min="4617" max="4617" width="14.140625" hidden="1"/>
    <col min="4618" max="4618" width="15.5703125" hidden="1"/>
    <col min="4619" max="4619" width="29.28515625" hidden="1"/>
    <col min="4620" max="4865" width="9.140625" hidden="1"/>
    <col min="4866" max="4866" width="46.5703125" hidden="1"/>
    <col min="4867" max="4867" width="18.7109375" hidden="1"/>
    <col min="4868" max="4868" width="15.85546875" hidden="1"/>
    <col min="4869" max="4869" width="15" hidden="1"/>
    <col min="4870" max="4870" width="17.42578125" hidden="1"/>
    <col min="4871" max="4871" width="13.5703125" hidden="1"/>
    <col min="4872" max="4872" width="13" hidden="1"/>
    <col min="4873" max="4873" width="14.140625" hidden="1"/>
    <col min="4874" max="4874" width="15.5703125" hidden="1"/>
    <col min="4875" max="4875" width="29.28515625" hidden="1"/>
    <col min="4876" max="5121" width="9.140625" hidden="1"/>
    <col min="5122" max="5122" width="46.5703125" hidden="1"/>
    <col min="5123" max="5123" width="18.7109375" hidden="1"/>
    <col min="5124" max="5124" width="15.85546875" hidden="1"/>
    <col min="5125" max="5125" width="15" hidden="1"/>
    <col min="5126" max="5126" width="17.42578125" hidden="1"/>
    <col min="5127" max="5127" width="13.5703125" hidden="1"/>
    <col min="5128" max="5128" width="13" hidden="1"/>
    <col min="5129" max="5129" width="14.140625" hidden="1"/>
    <col min="5130" max="5130" width="15.5703125" hidden="1"/>
    <col min="5131" max="5131" width="29.28515625" hidden="1"/>
    <col min="5132" max="5377" width="9.140625" hidden="1"/>
    <col min="5378" max="5378" width="46.5703125" hidden="1"/>
    <col min="5379" max="5379" width="18.7109375" hidden="1"/>
    <col min="5380" max="5380" width="15.85546875" hidden="1"/>
    <col min="5381" max="5381" width="15" hidden="1"/>
    <col min="5382" max="5382" width="17.42578125" hidden="1"/>
    <col min="5383" max="5383" width="13.5703125" hidden="1"/>
    <col min="5384" max="5384" width="13" hidden="1"/>
    <col min="5385" max="5385" width="14.140625" hidden="1"/>
    <col min="5386" max="5386" width="15.5703125" hidden="1"/>
    <col min="5387" max="5387" width="29.28515625" hidden="1"/>
    <col min="5388" max="5633" width="9.140625" hidden="1"/>
    <col min="5634" max="5634" width="46.5703125" hidden="1"/>
    <col min="5635" max="5635" width="18.7109375" hidden="1"/>
    <col min="5636" max="5636" width="15.85546875" hidden="1"/>
    <col min="5637" max="5637" width="15" hidden="1"/>
    <col min="5638" max="5638" width="17.42578125" hidden="1"/>
    <col min="5639" max="5639" width="13.5703125" hidden="1"/>
    <col min="5640" max="5640" width="13" hidden="1"/>
    <col min="5641" max="5641" width="14.140625" hidden="1"/>
    <col min="5642" max="5642" width="15.5703125" hidden="1"/>
    <col min="5643" max="5643" width="29.28515625" hidden="1"/>
    <col min="5644" max="5889" width="9.140625" hidden="1"/>
    <col min="5890" max="5890" width="46.5703125" hidden="1"/>
    <col min="5891" max="5891" width="18.7109375" hidden="1"/>
    <col min="5892" max="5892" width="15.85546875" hidden="1"/>
    <col min="5893" max="5893" width="15" hidden="1"/>
    <col min="5894" max="5894" width="17.42578125" hidden="1"/>
    <col min="5895" max="5895" width="13.5703125" hidden="1"/>
    <col min="5896" max="5896" width="13" hidden="1"/>
    <col min="5897" max="5897" width="14.140625" hidden="1"/>
    <col min="5898" max="5898" width="15.5703125" hidden="1"/>
    <col min="5899" max="5899" width="29.28515625" hidden="1"/>
    <col min="5900" max="6145" width="9.140625" hidden="1"/>
    <col min="6146" max="6146" width="46.5703125" hidden="1"/>
    <col min="6147" max="6147" width="18.7109375" hidden="1"/>
    <col min="6148" max="6148" width="15.85546875" hidden="1"/>
    <col min="6149" max="6149" width="15" hidden="1"/>
    <col min="6150" max="6150" width="17.42578125" hidden="1"/>
    <col min="6151" max="6151" width="13.5703125" hidden="1"/>
    <col min="6152" max="6152" width="13" hidden="1"/>
    <col min="6153" max="6153" width="14.140625" hidden="1"/>
    <col min="6154" max="6154" width="15.5703125" hidden="1"/>
    <col min="6155" max="6155" width="29.28515625" hidden="1"/>
    <col min="6156" max="6401" width="9.140625" hidden="1"/>
    <col min="6402" max="6402" width="46.5703125" hidden="1"/>
    <col min="6403" max="6403" width="18.7109375" hidden="1"/>
    <col min="6404" max="6404" width="15.85546875" hidden="1"/>
    <col min="6405" max="6405" width="15" hidden="1"/>
    <col min="6406" max="6406" width="17.42578125" hidden="1"/>
    <col min="6407" max="6407" width="13.5703125" hidden="1"/>
    <col min="6408" max="6408" width="13" hidden="1"/>
    <col min="6409" max="6409" width="14.140625" hidden="1"/>
    <col min="6410" max="6410" width="15.5703125" hidden="1"/>
    <col min="6411" max="6411" width="29.28515625" hidden="1"/>
    <col min="6412" max="6657" width="9.140625" hidden="1"/>
    <col min="6658" max="6658" width="46.5703125" hidden="1"/>
    <col min="6659" max="6659" width="18.7109375" hidden="1"/>
    <col min="6660" max="6660" width="15.85546875" hidden="1"/>
    <col min="6661" max="6661" width="15" hidden="1"/>
    <col min="6662" max="6662" width="17.42578125" hidden="1"/>
    <col min="6663" max="6663" width="13.5703125" hidden="1"/>
    <col min="6664" max="6664" width="13" hidden="1"/>
    <col min="6665" max="6665" width="14.140625" hidden="1"/>
    <col min="6666" max="6666" width="15.5703125" hidden="1"/>
    <col min="6667" max="6667" width="29.28515625" hidden="1"/>
    <col min="6668" max="6913" width="9.140625" hidden="1"/>
    <col min="6914" max="6914" width="46.5703125" hidden="1"/>
    <col min="6915" max="6915" width="18.7109375" hidden="1"/>
    <col min="6916" max="6916" width="15.85546875" hidden="1"/>
    <col min="6917" max="6917" width="15" hidden="1"/>
    <col min="6918" max="6918" width="17.42578125" hidden="1"/>
    <col min="6919" max="6919" width="13.5703125" hidden="1"/>
    <col min="6920" max="6920" width="13" hidden="1"/>
    <col min="6921" max="6921" width="14.140625" hidden="1"/>
    <col min="6922" max="6922" width="15.5703125" hidden="1"/>
    <col min="6923" max="6923" width="29.28515625" hidden="1"/>
    <col min="6924" max="7169" width="9.140625" hidden="1"/>
    <col min="7170" max="7170" width="46.5703125" hidden="1"/>
    <col min="7171" max="7171" width="18.7109375" hidden="1"/>
    <col min="7172" max="7172" width="15.85546875" hidden="1"/>
    <col min="7173" max="7173" width="15" hidden="1"/>
    <col min="7174" max="7174" width="17.42578125" hidden="1"/>
    <col min="7175" max="7175" width="13.5703125" hidden="1"/>
    <col min="7176" max="7176" width="13" hidden="1"/>
    <col min="7177" max="7177" width="14.140625" hidden="1"/>
    <col min="7178" max="7178" width="15.5703125" hidden="1"/>
    <col min="7179" max="7179" width="29.28515625" hidden="1"/>
    <col min="7180" max="7425" width="9.140625" hidden="1"/>
    <col min="7426" max="7426" width="46.5703125" hidden="1"/>
    <col min="7427" max="7427" width="18.7109375" hidden="1"/>
    <col min="7428" max="7428" width="15.85546875" hidden="1"/>
    <col min="7429" max="7429" width="15" hidden="1"/>
    <col min="7430" max="7430" width="17.42578125" hidden="1"/>
    <col min="7431" max="7431" width="13.5703125" hidden="1"/>
    <col min="7432" max="7432" width="13" hidden="1"/>
    <col min="7433" max="7433" width="14.140625" hidden="1"/>
    <col min="7434" max="7434" width="15.5703125" hidden="1"/>
    <col min="7435" max="7435" width="29.28515625" hidden="1"/>
    <col min="7436" max="7681" width="9.140625" hidden="1"/>
    <col min="7682" max="7682" width="46.5703125" hidden="1"/>
    <col min="7683" max="7683" width="18.7109375" hidden="1"/>
    <col min="7684" max="7684" width="15.85546875" hidden="1"/>
    <col min="7685" max="7685" width="15" hidden="1"/>
    <col min="7686" max="7686" width="17.42578125" hidden="1"/>
    <col min="7687" max="7687" width="13.5703125" hidden="1"/>
    <col min="7688" max="7688" width="13" hidden="1"/>
    <col min="7689" max="7689" width="14.140625" hidden="1"/>
    <col min="7690" max="7690" width="15.5703125" hidden="1"/>
    <col min="7691" max="7691" width="29.28515625" hidden="1"/>
    <col min="7692" max="7937" width="9.140625" hidden="1"/>
    <col min="7938" max="7938" width="46.5703125" hidden="1"/>
    <col min="7939" max="7939" width="18.7109375" hidden="1"/>
    <col min="7940" max="7940" width="15.85546875" hidden="1"/>
    <col min="7941" max="7941" width="15" hidden="1"/>
    <col min="7942" max="7942" width="17.42578125" hidden="1"/>
    <col min="7943" max="7943" width="13.5703125" hidden="1"/>
    <col min="7944" max="7944" width="13" hidden="1"/>
    <col min="7945" max="7945" width="14.140625" hidden="1"/>
    <col min="7946" max="7946" width="15.5703125" hidden="1"/>
    <col min="7947" max="7947" width="29.28515625" hidden="1"/>
    <col min="7948" max="8193" width="9.140625" hidden="1"/>
    <col min="8194" max="8194" width="46.5703125" hidden="1"/>
    <col min="8195" max="8195" width="18.7109375" hidden="1"/>
    <col min="8196" max="8196" width="15.85546875" hidden="1"/>
    <col min="8197" max="8197" width="15" hidden="1"/>
    <col min="8198" max="8198" width="17.42578125" hidden="1"/>
    <col min="8199" max="8199" width="13.5703125" hidden="1"/>
    <col min="8200" max="8200" width="13" hidden="1"/>
    <col min="8201" max="8201" width="14.140625" hidden="1"/>
    <col min="8202" max="8202" width="15.5703125" hidden="1"/>
    <col min="8203" max="8203" width="29.28515625" hidden="1"/>
    <col min="8204" max="8449" width="9.140625" hidden="1"/>
    <col min="8450" max="8450" width="46.5703125" hidden="1"/>
    <col min="8451" max="8451" width="18.7109375" hidden="1"/>
    <col min="8452" max="8452" width="15.85546875" hidden="1"/>
    <col min="8453" max="8453" width="15" hidden="1"/>
    <col min="8454" max="8454" width="17.42578125" hidden="1"/>
    <col min="8455" max="8455" width="13.5703125" hidden="1"/>
    <col min="8456" max="8456" width="13" hidden="1"/>
    <col min="8457" max="8457" width="14.140625" hidden="1"/>
    <col min="8458" max="8458" width="15.5703125" hidden="1"/>
    <col min="8459" max="8459" width="29.28515625" hidden="1"/>
    <col min="8460" max="8705" width="9.140625" hidden="1"/>
    <col min="8706" max="8706" width="46.5703125" hidden="1"/>
    <col min="8707" max="8707" width="18.7109375" hidden="1"/>
    <col min="8708" max="8708" width="15.85546875" hidden="1"/>
    <col min="8709" max="8709" width="15" hidden="1"/>
    <col min="8710" max="8710" width="17.42578125" hidden="1"/>
    <col min="8711" max="8711" width="13.5703125" hidden="1"/>
    <col min="8712" max="8712" width="13" hidden="1"/>
    <col min="8713" max="8713" width="14.140625" hidden="1"/>
    <col min="8714" max="8714" width="15.5703125" hidden="1"/>
    <col min="8715" max="8715" width="29.28515625" hidden="1"/>
    <col min="8716" max="8961" width="9.140625" hidden="1"/>
    <col min="8962" max="8962" width="46.5703125" hidden="1"/>
    <col min="8963" max="8963" width="18.7109375" hidden="1"/>
    <col min="8964" max="8964" width="15.85546875" hidden="1"/>
    <col min="8965" max="8965" width="15" hidden="1"/>
    <col min="8966" max="8966" width="17.42578125" hidden="1"/>
    <col min="8967" max="8967" width="13.5703125" hidden="1"/>
    <col min="8968" max="8968" width="13" hidden="1"/>
    <col min="8969" max="8969" width="14.140625" hidden="1"/>
    <col min="8970" max="8970" width="15.5703125" hidden="1"/>
    <col min="8971" max="8971" width="29.28515625" hidden="1"/>
    <col min="8972" max="9217" width="9.140625" hidden="1"/>
    <col min="9218" max="9218" width="46.5703125" hidden="1"/>
    <col min="9219" max="9219" width="18.7109375" hidden="1"/>
    <col min="9220" max="9220" width="15.85546875" hidden="1"/>
    <col min="9221" max="9221" width="15" hidden="1"/>
    <col min="9222" max="9222" width="17.42578125" hidden="1"/>
    <col min="9223" max="9223" width="13.5703125" hidden="1"/>
    <col min="9224" max="9224" width="13" hidden="1"/>
    <col min="9225" max="9225" width="14.140625" hidden="1"/>
    <col min="9226" max="9226" width="15.5703125" hidden="1"/>
    <col min="9227" max="9227" width="29.28515625" hidden="1"/>
    <col min="9228" max="9473" width="9.140625" hidden="1"/>
    <col min="9474" max="9474" width="46.5703125" hidden="1"/>
    <col min="9475" max="9475" width="18.7109375" hidden="1"/>
    <col min="9476" max="9476" width="15.85546875" hidden="1"/>
    <col min="9477" max="9477" width="15" hidden="1"/>
    <col min="9478" max="9478" width="17.42578125" hidden="1"/>
    <col min="9479" max="9479" width="13.5703125" hidden="1"/>
    <col min="9480" max="9480" width="13" hidden="1"/>
    <col min="9481" max="9481" width="14.140625" hidden="1"/>
    <col min="9482" max="9482" width="15.5703125" hidden="1"/>
    <col min="9483" max="9483" width="29.28515625" hidden="1"/>
    <col min="9484" max="9729" width="9.140625" hidden="1"/>
    <col min="9730" max="9730" width="46.5703125" hidden="1"/>
    <col min="9731" max="9731" width="18.7109375" hidden="1"/>
    <col min="9732" max="9732" width="15.85546875" hidden="1"/>
    <col min="9733" max="9733" width="15" hidden="1"/>
    <col min="9734" max="9734" width="17.42578125" hidden="1"/>
    <col min="9735" max="9735" width="13.5703125" hidden="1"/>
    <col min="9736" max="9736" width="13" hidden="1"/>
    <col min="9737" max="9737" width="14.140625" hidden="1"/>
    <col min="9738" max="9738" width="15.5703125" hidden="1"/>
    <col min="9739" max="9739" width="29.28515625" hidden="1"/>
    <col min="9740" max="9985" width="9.140625" hidden="1"/>
    <col min="9986" max="9986" width="46.5703125" hidden="1"/>
    <col min="9987" max="9987" width="18.7109375" hidden="1"/>
    <col min="9988" max="9988" width="15.85546875" hidden="1"/>
    <col min="9989" max="9989" width="15" hidden="1"/>
    <col min="9990" max="9990" width="17.42578125" hidden="1"/>
    <col min="9991" max="9991" width="13.5703125" hidden="1"/>
    <col min="9992" max="9992" width="13" hidden="1"/>
    <col min="9993" max="9993" width="14.140625" hidden="1"/>
    <col min="9994" max="9994" width="15.5703125" hidden="1"/>
    <col min="9995" max="9995" width="29.28515625" hidden="1"/>
    <col min="9996" max="10241" width="9.140625" hidden="1"/>
    <col min="10242" max="10242" width="46.5703125" hidden="1"/>
    <col min="10243" max="10243" width="18.7109375" hidden="1"/>
    <col min="10244" max="10244" width="15.85546875" hidden="1"/>
    <col min="10245" max="10245" width="15" hidden="1"/>
    <col min="10246" max="10246" width="17.42578125" hidden="1"/>
    <col min="10247" max="10247" width="13.5703125" hidden="1"/>
    <col min="10248" max="10248" width="13" hidden="1"/>
    <col min="10249" max="10249" width="14.140625" hidden="1"/>
    <col min="10250" max="10250" width="15.5703125" hidden="1"/>
    <col min="10251" max="10251" width="29.28515625" hidden="1"/>
    <col min="10252" max="10497" width="9.140625" hidden="1"/>
    <col min="10498" max="10498" width="46.5703125" hidden="1"/>
    <col min="10499" max="10499" width="18.7109375" hidden="1"/>
    <col min="10500" max="10500" width="15.85546875" hidden="1"/>
    <col min="10501" max="10501" width="15" hidden="1"/>
    <col min="10502" max="10502" width="17.42578125" hidden="1"/>
    <col min="10503" max="10503" width="13.5703125" hidden="1"/>
    <col min="10504" max="10504" width="13" hidden="1"/>
    <col min="10505" max="10505" width="14.140625" hidden="1"/>
    <col min="10506" max="10506" width="15.5703125" hidden="1"/>
    <col min="10507" max="10507" width="29.28515625" hidden="1"/>
    <col min="10508" max="10753" width="9.140625" hidden="1"/>
    <col min="10754" max="10754" width="46.5703125" hidden="1"/>
    <col min="10755" max="10755" width="18.7109375" hidden="1"/>
    <col min="10756" max="10756" width="15.85546875" hidden="1"/>
    <col min="10757" max="10757" width="15" hidden="1"/>
    <col min="10758" max="10758" width="17.42578125" hidden="1"/>
    <col min="10759" max="10759" width="13.5703125" hidden="1"/>
    <col min="10760" max="10760" width="13" hidden="1"/>
    <col min="10761" max="10761" width="14.140625" hidden="1"/>
    <col min="10762" max="10762" width="15.5703125" hidden="1"/>
    <col min="10763" max="10763" width="29.28515625" hidden="1"/>
    <col min="10764" max="11009" width="9.140625" hidden="1"/>
    <col min="11010" max="11010" width="46.5703125" hidden="1"/>
    <col min="11011" max="11011" width="18.7109375" hidden="1"/>
    <col min="11012" max="11012" width="15.85546875" hidden="1"/>
    <col min="11013" max="11013" width="15" hidden="1"/>
    <col min="11014" max="11014" width="17.42578125" hidden="1"/>
    <col min="11015" max="11015" width="13.5703125" hidden="1"/>
    <col min="11016" max="11016" width="13" hidden="1"/>
    <col min="11017" max="11017" width="14.140625" hidden="1"/>
    <col min="11018" max="11018" width="15.5703125" hidden="1"/>
    <col min="11019" max="11019" width="29.28515625" hidden="1"/>
    <col min="11020" max="11265" width="9.140625" hidden="1"/>
    <col min="11266" max="11266" width="46.5703125" hidden="1"/>
    <col min="11267" max="11267" width="18.7109375" hidden="1"/>
    <col min="11268" max="11268" width="15.85546875" hidden="1"/>
    <col min="11269" max="11269" width="15" hidden="1"/>
    <col min="11270" max="11270" width="17.42578125" hidden="1"/>
    <col min="11271" max="11271" width="13.5703125" hidden="1"/>
    <col min="11272" max="11272" width="13" hidden="1"/>
    <col min="11273" max="11273" width="14.140625" hidden="1"/>
    <col min="11274" max="11274" width="15.5703125" hidden="1"/>
    <col min="11275" max="11275" width="29.28515625" hidden="1"/>
    <col min="11276" max="11521" width="9.140625" hidden="1"/>
    <col min="11522" max="11522" width="46.5703125" hidden="1"/>
    <col min="11523" max="11523" width="18.7109375" hidden="1"/>
    <col min="11524" max="11524" width="15.85546875" hidden="1"/>
    <col min="11525" max="11525" width="15" hidden="1"/>
    <col min="11526" max="11526" width="17.42578125" hidden="1"/>
    <col min="11527" max="11527" width="13.5703125" hidden="1"/>
    <col min="11528" max="11528" width="13" hidden="1"/>
    <col min="11529" max="11529" width="14.140625" hidden="1"/>
    <col min="11530" max="11530" width="15.5703125" hidden="1"/>
    <col min="11531" max="11531" width="29.28515625" hidden="1"/>
    <col min="11532" max="11777" width="9.140625" hidden="1"/>
    <col min="11778" max="11778" width="46.5703125" hidden="1"/>
    <col min="11779" max="11779" width="18.7109375" hidden="1"/>
    <col min="11780" max="11780" width="15.85546875" hidden="1"/>
    <col min="11781" max="11781" width="15" hidden="1"/>
    <col min="11782" max="11782" width="17.42578125" hidden="1"/>
    <col min="11783" max="11783" width="13.5703125" hidden="1"/>
    <col min="11784" max="11784" width="13" hidden="1"/>
    <col min="11785" max="11785" width="14.140625" hidden="1"/>
    <col min="11786" max="11786" width="15.5703125" hidden="1"/>
    <col min="11787" max="11787" width="29.28515625" hidden="1"/>
    <col min="11788" max="12033" width="9.140625" hidden="1"/>
    <col min="12034" max="12034" width="46.5703125" hidden="1"/>
    <col min="12035" max="12035" width="18.7109375" hidden="1"/>
    <col min="12036" max="12036" width="15.85546875" hidden="1"/>
    <col min="12037" max="12037" width="15" hidden="1"/>
    <col min="12038" max="12038" width="17.42578125" hidden="1"/>
    <col min="12039" max="12039" width="13.5703125" hidden="1"/>
    <col min="12040" max="12040" width="13" hidden="1"/>
    <col min="12041" max="12041" width="14.140625" hidden="1"/>
    <col min="12042" max="12042" width="15.5703125" hidden="1"/>
    <col min="12043" max="12043" width="29.28515625" hidden="1"/>
    <col min="12044" max="12289" width="9.140625" hidden="1"/>
    <col min="12290" max="12290" width="46.5703125" hidden="1"/>
    <col min="12291" max="12291" width="18.7109375" hidden="1"/>
    <col min="12292" max="12292" width="15.85546875" hidden="1"/>
    <col min="12293" max="12293" width="15" hidden="1"/>
    <col min="12294" max="12294" width="17.42578125" hidden="1"/>
    <col min="12295" max="12295" width="13.5703125" hidden="1"/>
    <col min="12296" max="12296" width="13" hidden="1"/>
    <col min="12297" max="12297" width="14.140625" hidden="1"/>
    <col min="12298" max="12298" width="15.5703125" hidden="1"/>
    <col min="12299" max="12299" width="29.28515625" hidden="1"/>
    <col min="12300" max="12545" width="9.140625" hidden="1"/>
    <col min="12546" max="12546" width="46.5703125" hidden="1"/>
    <col min="12547" max="12547" width="18.7109375" hidden="1"/>
    <col min="12548" max="12548" width="15.85546875" hidden="1"/>
    <col min="12549" max="12549" width="15" hidden="1"/>
    <col min="12550" max="12550" width="17.42578125" hidden="1"/>
    <col min="12551" max="12551" width="13.5703125" hidden="1"/>
    <col min="12552" max="12552" width="13" hidden="1"/>
    <col min="12553" max="12553" width="14.140625" hidden="1"/>
    <col min="12554" max="12554" width="15.5703125" hidden="1"/>
    <col min="12555" max="12555" width="29.28515625" hidden="1"/>
    <col min="12556" max="12801" width="9.140625" hidden="1"/>
    <col min="12802" max="12802" width="46.5703125" hidden="1"/>
    <col min="12803" max="12803" width="18.7109375" hidden="1"/>
    <col min="12804" max="12804" width="15.85546875" hidden="1"/>
    <col min="12805" max="12805" width="15" hidden="1"/>
    <col min="12806" max="12806" width="17.42578125" hidden="1"/>
    <col min="12807" max="12807" width="13.5703125" hidden="1"/>
    <col min="12808" max="12808" width="13" hidden="1"/>
    <col min="12809" max="12809" width="14.140625" hidden="1"/>
    <col min="12810" max="12810" width="15.5703125" hidden="1"/>
    <col min="12811" max="12811" width="29.28515625" hidden="1"/>
    <col min="12812" max="13057" width="9.140625" hidden="1"/>
    <col min="13058" max="13058" width="46.5703125" hidden="1"/>
    <col min="13059" max="13059" width="18.7109375" hidden="1"/>
    <col min="13060" max="13060" width="15.85546875" hidden="1"/>
    <col min="13061" max="13061" width="15" hidden="1"/>
    <col min="13062" max="13062" width="17.42578125" hidden="1"/>
    <col min="13063" max="13063" width="13.5703125" hidden="1"/>
    <col min="13064" max="13064" width="13" hidden="1"/>
    <col min="13065" max="13065" width="14.140625" hidden="1"/>
    <col min="13066" max="13066" width="15.5703125" hidden="1"/>
    <col min="13067" max="13067" width="29.28515625" hidden="1"/>
    <col min="13068" max="13313" width="9.140625" hidden="1"/>
    <col min="13314" max="13314" width="46.5703125" hidden="1"/>
    <col min="13315" max="13315" width="18.7109375" hidden="1"/>
    <col min="13316" max="13316" width="15.85546875" hidden="1"/>
    <col min="13317" max="13317" width="15" hidden="1"/>
    <col min="13318" max="13318" width="17.42578125" hidden="1"/>
    <col min="13319" max="13319" width="13.5703125" hidden="1"/>
    <col min="13320" max="13320" width="13" hidden="1"/>
    <col min="13321" max="13321" width="14.140625" hidden="1"/>
    <col min="13322" max="13322" width="15.5703125" hidden="1"/>
    <col min="13323" max="13323" width="29.28515625" hidden="1"/>
    <col min="13324" max="13569" width="9.140625" hidden="1"/>
    <col min="13570" max="13570" width="46.5703125" hidden="1"/>
    <col min="13571" max="13571" width="18.7109375" hidden="1"/>
    <col min="13572" max="13572" width="15.85546875" hidden="1"/>
    <col min="13573" max="13573" width="15" hidden="1"/>
    <col min="13574" max="13574" width="17.42578125" hidden="1"/>
    <col min="13575" max="13575" width="13.5703125" hidden="1"/>
    <col min="13576" max="13576" width="13" hidden="1"/>
    <col min="13577" max="13577" width="14.140625" hidden="1"/>
    <col min="13578" max="13578" width="15.5703125" hidden="1"/>
    <col min="13579" max="13579" width="29.28515625" hidden="1"/>
    <col min="13580" max="13825" width="9.140625" hidden="1"/>
    <col min="13826" max="13826" width="46.5703125" hidden="1"/>
    <col min="13827" max="13827" width="18.7109375" hidden="1"/>
    <col min="13828" max="13828" width="15.85546875" hidden="1"/>
    <col min="13829" max="13829" width="15" hidden="1"/>
    <col min="13830" max="13830" width="17.42578125" hidden="1"/>
    <col min="13831" max="13831" width="13.5703125" hidden="1"/>
    <col min="13832" max="13832" width="13" hidden="1"/>
    <col min="13833" max="13833" width="14.140625" hidden="1"/>
    <col min="13834" max="13834" width="15.5703125" hidden="1"/>
    <col min="13835" max="13835" width="29.28515625" hidden="1"/>
    <col min="13836" max="14081" width="9.140625" hidden="1"/>
    <col min="14082" max="14082" width="46.5703125" hidden="1"/>
    <col min="14083" max="14083" width="18.7109375" hidden="1"/>
    <col min="14084" max="14084" width="15.85546875" hidden="1"/>
    <col min="14085" max="14085" width="15" hidden="1"/>
    <col min="14086" max="14086" width="17.42578125" hidden="1"/>
    <col min="14087" max="14087" width="13.5703125" hidden="1"/>
    <col min="14088" max="14088" width="13" hidden="1"/>
    <col min="14089" max="14089" width="14.140625" hidden="1"/>
    <col min="14090" max="14090" width="15.5703125" hidden="1"/>
    <col min="14091" max="14091" width="29.28515625" hidden="1"/>
    <col min="14092" max="14337" width="9.140625" hidden="1"/>
    <col min="14338" max="14338" width="46.5703125" hidden="1"/>
    <col min="14339" max="14339" width="18.7109375" hidden="1"/>
    <col min="14340" max="14340" width="15.85546875" hidden="1"/>
    <col min="14341" max="14341" width="15" hidden="1"/>
    <col min="14342" max="14342" width="17.42578125" hidden="1"/>
    <col min="14343" max="14343" width="13.5703125" hidden="1"/>
    <col min="14344" max="14344" width="13" hidden="1"/>
    <col min="14345" max="14345" width="14.140625" hidden="1"/>
    <col min="14346" max="14346" width="15.5703125" hidden="1"/>
    <col min="14347" max="14347" width="29.28515625" hidden="1"/>
    <col min="14348" max="14593" width="9.140625" hidden="1"/>
    <col min="14594" max="14594" width="46.5703125" hidden="1"/>
    <col min="14595" max="14595" width="18.7109375" hidden="1"/>
    <col min="14596" max="14596" width="15.85546875" hidden="1"/>
    <col min="14597" max="14597" width="15" hidden="1"/>
    <col min="14598" max="14598" width="17.42578125" hidden="1"/>
    <col min="14599" max="14599" width="13.5703125" hidden="1"/>
    <col min="14600" max="14600" width="13" hidden="1"/>
    <col min="14601" max="14601" width="14.140625" hidden="1"/>
    <col min="14602" max="14602" width="15.5703125" hidden="1"/>
    <col min="14603" max="14603" width="29.28515625" hidden="1"/>
    <col min="14604" max="14849" width="9.140625" hidden="1"/>
    <col min="14850" max="14850" width="46.5703125" hidden="1"/>
    <col min="14851" max="14851" width="18.7109375" hidden="1"/>
    <col min="14852" max="14852" width="15.85546875" hidden="1"/>
    <col min="14853" max="14853" width="15" hidden="1"/>
    <col min="14854" max="14854" width="17.42578125" hidden="1"/>
    <col min="14855" max="14855" width="13.5703125" hidden="1"/>
    <col min="14856" max="14856" width="13" hidden="1"/>
    <col min="14857" max="14857" width="14.140625" hidden="1"/>
    <col min="14858" max="14858" width="15.5703125" hidden="1"/>
    <col min="14859" max="14859" width="29.28515625" hidden="1"/>
    <col min="14860" max="15105" width="9.140625" hidden="1"/>
    <col min="15106" max="15106" width="46.5703125" hidden="1"/>
    <col min="15107" max="15107" width="18.7109375" hidden="1"/>
    <col min="15108" max="15108" width="15.85546875" hidden="1"/>
    <col min="15109" max="15109" width="15" hidden="1"/>
    <col min="15110" max="15110" width="17.42578125" hidden="1"/>
    <col min="15111" max="15111" width="13.5703125" hidden="1"/>
    <col min="15112" max="15112" width="13" hidden="1"/>
    <col min="15113" max="15113" width="14.140625" hidden="1"/>
    <col min="15114" max="15114" width="15.5703125" hidden="1"/>
    <col min="15115" max="15115" width="29.28515625" hidden="1"/>
    <col min="15116" max="15361" width="9.140625" hidden="1"/>
    <col min="15362" max="15362" width="46.5703125" hidden="1"/>
    <col min="15363" max="15363" width="18.7109375" hidden="1"/>
    <col min="15364" max="15364" width="15.85546875" hidden="1"/>
    <col min="15365" max="15365" width="15" hidden="1"/>
    <col min="15366" max="15366" width="17.42578125" hidden="1"/>
    <col min="15367" max="15367" width="13.5703125" hidden="1"/>
    <col min="15368" max="15368" width="13" hidden="1"/>
    <col min="15369" max="15369" width="14.140625" hidden="1"/>
    <col min="15370" max="15370" width="15.5703125" hidden="1"/>
    <col min="15371" max="15371" width="29.28515625" hidden="1"/>
    <col min="15372" max="15617" width="9.140625" hidden="1"/>
    <col min="15618" max="15618" width="46.5703125" hidden="1"/>
    <col min="15619" max="15619" width="18.7109375" hidden="1"/>
    <col min="15620" max="15620" width="15.85546875" hidden="1"/>
    <col min="15621" max="15621" width="15" hidden="1"/>
    <col min="15622" max="15622" width="17.42578125" hidden="1"/>
    <col min="15623" max="15623" width="13.5703125" hidden="1"/>
    <col min="15624" max="15624" width="13" hidden="1"/>
    <col min="15625" max="15625" width="14.140625" hidden="1"/>
    <col min="15626" max="15626" width="15.5703125" hidden="1"/>
    <col min="15627" max="15627" width="29.28515625" hidden="1"/>
    <col min="15628" max="15873" width="9.140625" hidden="1"/>
    <col min="15874" max="15874" width="46.5703125" hidden="1"/>
    <col min="15875" max="15875" width="18.7109375" hidden="1"/>
    <col min="15876" max="15876" width="15.85546875" hidden="1"/>
    <col min="15877" max="15877" width="15" hidden="1"/>
    <col min="15878" max="15878" width="17.42578125" hidden="1"/>
    <col min="15879" max="15879" width="13.5703125" hidden="1"/>
    <col min="15880" max="15880" width="13" hidden="1"/>
    <col min="15881" max="15881" width="14.140625" hidden="1"/>
    <col min="15882" max="15882" width="15.5703125" hidden="1"/>
    <col min="15883" max="15883" width="29.28515625" hidden="1"/>
    <col min="15884" max="16129" width="9.140625" hidden="1"/>
    <col min="16130" max="16130" width="46.5703125" hidden="1"/>
    <col min="16131" max="16131" width="18.7109375" hidden="1"/>
    <col min="16132" max="16132" width="15.85546875" hidden="1"/>
    <col min="16133" max="16133" width="15" hidden="1"/>
    <col min="16134" max="16134" width="17.42578125" hidden="1"/>
    <col min="16135" max="16135" width="13.5703125" hidden="1"/>
    <col min="16136" max="16136" width="13" hidden="1"/>
    <col min="16137" max="16137" width="14.140625" hidden="1"/>
    <col min="16138" max="16138" width="15.5703125" hidden="1"/>
    <col min="16139" max="16139" width="29.28515625" hidden="1"/>
    <col min="16140" max="16384" width="9.140625" hidden="1"/>
  </cols>
  <sheetData>
    <row r="1" spans="2:18" ht="15" customHeight="1" x14ac:dyDescent="0.25"/>
    <row r="2" spans="2:18" ht="15" customHeight="1" x14ac:dyDescent="0.25"/>
    <row r="3" spans="2:18" ht="15" customHeight="1" x14ac:dyDescent="0.25"/>
    <row r="4" spans="2:18" ht="15" customHeight="1" x14ac:dyDescent="0.25"/>
    <row r="5" spans="2:18" ht="15" customHeight="1" x14ac:dyDescent="0.25"/>
    <row r="6" spans="2:18" ht="15" customHeight="1" x14ac:dyDescent="0.25"/>
    <row r="7" spans="2:18" ht="15" customHeight="1" x14ac:dyDescent="0.25"/>
    <row r="8" spans="2:18" ht="15" customHeight="1" x14ac:dyDescent="0.25"/>
    <row r="9" spans="2:18" ht="21" x14ac:dyDescent="0.35">
      <c r="B9" s="112" t="s">
        <v>257</v>
      </c>
      <c r="C9" s="112"/>
      <c r="D9" s="112"/>
      <c r="E9" s="112"/>
      <c r="F9" s="112"/>
      <c r="G9" s="112"/>
      <c r="H9" s="112"/>
      <c r="I9" s="112"/>
      <c r="J9" s="112"/>
      <c r="K9" s="112"/>
      <c r="L9" s="112"/>
      <c r="M9" s="112"/>
      <c r="N9" s="112"/>
      <c r="O9" s="112"/>
      <c r="P9" s="112"/>
      <c r="Q9" s="112"/>
      <c r="R9" s="112"/>
    </row>
    <row r="10" spans="2:18" x14ac:dyDescent="0.25">
      <c r="B10" s="131" t="s">
        <v>65</v>
      </c>
      <c r="C10" s="133" t="s">
        <v>206</v>
      </c>
      <c r="D10" s="133"/>
      <c r="E10" s="133"/>
      <c r="F10" s="133"/>
      <c r="G10" s="134" t="s">
        <v>207</v>
      </c>
      <c r="H10" s="134"/>
      <c r="I10" s="134"/>
      <c r="J10" s="134"/>
      <c r="K10" s="131" t="s">
        <v>65</v>
      </c>
    </row>
    <row r="11" spans="2:18" x14ac:dyDescent="0.25">
      <c r="B11" s="132"/>
      <c r="C11" s="4" t="s">
        <v>66</v>
      </c>
      <c r="D11" s="4" t="s">
        <v>67</v>
      </c>
      <c r="E11" s="4" t="s">
        <v>68</v>
      </c>
      <c r="F11" s="4" t="s">
        <v>69</v>
      </c>
      <c r="G11" s="13" t="s">
        <v>66</v>
      </c>
      <c r="H11" s="13" t="s">
        <v>67</v>
      </c>
      <c r="I11" s="13" t="s">
        <v>68</v>
      </c>
      <c r="J11" s="13" t="s">
        <v>69</v>
      </c>
      <c r="K11" s="132"/>
    </row>
    <row r="12" spans="2:18" ht="15.75" x14ac:dyDescent="0.25">
      <c r="B12" s="14" t="s">
        <v>208</v>
      </c>
      <c r="C12" s="5">
        <f>'5'!C11</f>
        <v>70</v>
      </c>
      <c r="D12" s="5">
        <f>'5'!D11</f>
        <v>76.666666666666671</v>
      </c>
      <c r="E12" s="5">
        <f>'5'!E11</f>
        <v>76.666666666666671</v>
      </c>
      <c r="F12" s="5" t="e">
        <f>'5'!F11</f>
        <v>#DIV/0!</v>
      </c>
      <c r="G12" s="12" t="e">
        <f>RANK(C12, C12:F12)</f>
        <v>#DIV/0!</v>
      </c>
      <c r="H12" s="12" t="e">
        <f>RANK(D12, C12:F12)</f>
        <v>#DIV/0!</v>
      </c>
      <c r="I12" s="12" t="e">
        <f>RANK(E12, C12:F12)</f>
        <v>#DIV/0!</v>
      </c>
      <c r="J12" s="12" t="e">
        <f>RANK(F12, C12:F12)</f>
        <v>#DIV/0!</v>
      </c>
      <c r="K12" s="14" t="s">
        <v>208</v>
      </c>
    </row>
    <row r="13" spans="2:18" ht="15.75" x14ac:dyDescent="0.25">
      <c r="B13" s="14" t="s">
        <v>209</v>
      </c>
      <c r="C13" s="6">
        <f>'5'!C45</f>
        <v>10</v>
      </c>
      <c r="D13" s="6">
        <f>'5'!D45</f>
        <v>76.666666666666671</v>
      </c>
      <c r="E13" s="6">
        <f>'5'!E45</f>
        <v>76.666666666666671</v>
      </c>
      <c r="F13" s="6">
        <f>'5'!F45</f>
        <v>10</v>
      </c>
      <c r="G13" s="12">
        <f>RANK(C13, C13:F13)</f>
        <v>3</v>
      </c>
      <c r="H13" s="12">
        <f>RANK(D13, C13:F13)</f>
        <v>1</v>
      </c>
      <c r="I13" s="12">
        <f>RANK(E13, C13:F13)</f>
        <v>1</v>
      </c>
      <c r="J13" s="12">
        <f>RANK(F13, C13:F13)</f>
        <v>3</v>
      </c>
      <c r="K13" s="14" t="s">
        <v>209</v>
      </c>
    </row>
    <row r="14" spans="2:18" ht="15.75" x14ac:dyDescent="0.25">
      <c r="B14" s="14" t="s">
        <v>210</v>
      </c>
      <c r="C14" s="6">
        <f>'5'!C69</f>
        <v>58</v>
      </c>
      <c r="D14" s="6">
        <f>'5'!D69</f>
        <v>82</v>
      </c>
      <c r="E14" s="6">
        <f>'5'!E69</f>
        <v>82</v>
      </c>
      <c r="F14" s="6" t="e">
        <f>'5'!F69</f>
        <v>#DIV/0!</v>
      </c>
      <c r="G14" s="12" t="e">
        <f>RANK(C14, C14:F14)</f>
        <v>#DIV/0!</v>
      </c>
      <c r="H14" s="12" t="e">
        <f>RANK(D14, C14:F14)</f>
        <v>#DIV/0!</v>
      </c>
      <c r="I14" s="12" t="e">
        <f>RANK(E14, C14:F14)</f>
        <v>#DIV/0!</v>
      </c>
      <c r="J14" s="12" t="e">
        <f>RANK(F14, C14:F14)</f>
        <v>#DIV/0!</v>
      </c>
      <c r="K14" s="14" t="s">
        <v>210</v>
      </c>
    </row>
    <row r="15" spans="2:18" ht="15.75" x14ac:dyDescent="0.25">
      <c r="B15" s="14" t="s">
        <v>211</v>
      </c>
      <c r="C15" s="6">
        <f>'5'!C95</f>
        <v>43.333333333333336</v>
      </c>
      <c r="D15" s="6">
        <f>'5'!D95</f>
        <v>78.571428571428569</v>
      </c>
      <c r="E15" s="6">
        <f>'5'!E95</f>
        <v>84.285714285714292</v>
      </c>
      <c r="F15" s="6" t="e">
        <f>'5'!F95</f>
        <v>#DIV/0!</v>
      </c>
      <c r="G15" s="12" t="e">
        <f>RANK(C15, C15:F15)</f>
        <v>#DIV/0!</v>
      </c>
      <c r="H15" s="12" t="e">
        <f>RANK(D15, C15:F15)</f>
        <v>#DIV/0!</v>
      </c>
      <c r="I15" s="12" t="e">
        <f>RANK(E15, C15:F15)</f>
        <v>#DIV/0!</v>
      </c>
      <c r="J15" s="12" t="e">
        <f>RANK(F15, C15:F15)</f>
        <v>#DIV/0!</v>
      </c>
      <c r="K15" s="14" t="s">
        <v>211</v>
      </c>
    </row>
    <row r="16" spans="2:18" ht="15.75" x14ac:dyDescent="0.25">
      <c r="B16" s="14" t="s">
        <v>212</v>
      </c>
      <c r="C16" s="6">
        <f>'5'!C125</f>
        <v>90</v>
      </c>
      <c r="D16" s="6">
        <f>'5'!D125</f>
        <v>90</v>
      </c>
      <c r="E16" s="6">
        <f>'5'!E125</f>
        <v>90</v>
      </c>
      <c r="F16" s="6" t="e">
        <f>'5'!F125</f>
        <v>#DIV/0!</v>
      </c>
      <c r="G16" s="12" t="e">
        <f>RANK(C16, C16:F16)</f>
        <v>#DIV/0!</v>
      </c>
      <c r="H16" s="12" t="e">
        <f>RANK(D16, C16:F16)</f>
        <v>#DIV/0!</v>
      </c>
      <c r="I16" s="12" t="e">
        <f>RANK(E16, C16:F16)</f>
        <v>#DIV/0!</v>
      </c>
      <c r="J16" s="12" t="e">
        <f>RANK(F16, C16:F16)</f>
        <v>#DIV/0!</v>
      </c>
      <c r="K16" s="14" t="s">
        <v>212</v>
      </c>
    </row>
    <row r="17" spans="2:6" x14ac:dyDescent="0.25">
      <c r="B17" s="7" t="s">
        <v>202</v>
      </c>
      <c r="C17" s="8">
        <f>'5'!C150</f>
        <v>271.33333333333337</v>
      </c>
      <c r="D17" s="8">
        <f>'5'!D150</f>
        <v>403.90476190476193</v>
      </c>
      <c r="E17" s="8">
        <f>'5'!E150</f>
        <v>409.61904761904765</v>
      </c>
      <c r="F17" s="8" t="e">
        <f>'5'!F150</f>
        <v>#DIV/0!</v>
      </c>
    </row>
    <row r="18" spans="2:6" x14ac:dyDescent="0.25">
      <c r="B18" s="9" t="s">
        <v>203</v>
      </c>
      <c r="C18" s="10">
        <f>'5'!C151</f>
        <v>54.266666666666673</v>
      </c>
      <c r="D18" s="10">
        <f>'5'!D151</f>
        <v>80.780952380952385</v>
      </c>
      <c r="E18" s="10">
        <f>'5'!E151</f>
        <v>81.923809523809524</v>
      </c>
      <c r="F18" s="10" t="e">
        <f>'5'!F151</f>
        <v>#DIV/0!</v>
      </c>
    </row>
    <row r="19" spans="2:6" x14ac:dyDescent="0.25">
      <c r="B19" s="15" t="s">
        <v>204</v>
      </c>
      <c r="C19" s="16">
        <f>'5'!C152</f>
        <v>0.60296296296296303</v>
      </c>
      <c r="D19" s="16">
        <f>'5'!D152</f>
        <v>0.89756613756613757</v>
      </c>
      <c r="E19" s="16">
        <f>'5'!E152</f>
        <v>0.91026455026455022</v>
      </c>
      <c r="F19" s="16" t="e">
        <f>'5'!F152</f>
        <v>#DIV/0!</v>
      </c>
    </row>
    <row r="20" spans="2:6" ht="30" x14ac:dyDescent="0.25">
      <c r="B20" s="11" t="s">
        <v>205</v>
      </c>
      <c r="C20" s="12">
        <f>'5'!C153</f>
        <v>3</v>
      </c>
      <c r="D20" s="12">
        <f>'5'!D153</f>
        <v>2</v>
      </c>
      <c r="E20" s="12">
        <f>'5'!E153</f>
        <v>1</v>
      </c>
      <c r="F20" s="12" t="e">
        <f>'5'!F153</f>
        <v>#DIV/0!</v>
      </c>
    </row>
    <row r="21" spans="2:6" x14ac:dyDescent="0.25"/>
    <row r="22" spans="2:6" x14ac:dyDescent="0.25"/>
  </sheetData>
  <sheetProtection password="C71F" sheet="1" objects="1" scenarios="1"/>
  <mergeCells count="5">
    <mergeCell ref="B10:B11"/>
    <mergeCell ref="C10:F10"/>
    <mergeCell ref="G10:J10"/>
    <mergeCell ref="K10:K11"/>
    <mergeCell ref="B9:R9"/>
  </mergeCells>
  <conditionalFormatting sqref="G12:J16">
    <cfRule type="cellIs" dxfId="3" priority="1" stopIfTrue="1" operator="equal">
      <formula>4</formula>
    </cfRule>
    <cfRule type="cellIs" dxfId="2" priority="2" stopIfTrue="1" operator="equal">
      <formula>1</formula>
    </cfRule>
  </conditionalFormatting>
  <conditionalFormatting sqref="C20:F20">
    <cfRule type="cellIs" dxfId="1" priority="3" stopIfTrue="1" operator="equal">
      <formula>1</formula>
    </cfRule>
    <cfRule type="cellIs" dxfId="0" priority="4" stopIfTrue="1" operator="equal">
      <formula>4</formula>
    </cfRule>
  </conditionalFormatting>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view="pageBreakPreview" zoomScale="60" zoomScaleNormal="90" workbookViewId="0">
      <selection activeCell="H24" sqref="H24"/>
    </sheetView>
  </sheetViews>
  <sheetFormatPr defaultColWidth="0" defaultRowHeight="15" zeroHeight="1" x14ac:dyDescent="0.25"/>
  <cols>
    <col min="1" max="1" width="5.7109375" style="19" customWidth="1"/>
    <col min="2" max="18" width="9.140625" style="19" customWidth="1"/>
    <col min="19" max="19" width="5.7109375" style="19" customWidth="1"/>
    <col min="20" max="16384" width="9.140625" style="19" hidden="1"/>
  </cols>
  <sheetData>
    <row r="1" spans="2:18" x14ac:dyDescent="0.25"/>
    <row r="2" spans="2:18" x14ac:dyDescent="0.25"/>
    <row r="3" spans="2:18" x14ac:dyDescent="0.25"/>
    <row r="4" spans="2:18" x14ac:dyDescent="0.25"/>
    <row r="5" spans="2:18" x14ac:dyDescent="0.25"/>
    <row r="6" spans="2:18" x14ac:dyDescent="0.25"/>
    <row r="7" spans="2:18" x14ac:dyDescent="0.25"/>
    <row r="8" spans="2:18" x14ac:dyDescent="0.25"/>
    <row r="9" spans="2:18" ht="21" x14ac:dyDescent="0.25">
      <c r="B9" s="137" t="s">
        <v>258</v>
      </c>
      <c r="C9" s="137"/>
      <c r="D9" s="137"/>
      <c r="E9" s="137"/>
      <c r="F9" s="137"/>
      <c r="G9" s="137"/>
      <c r="H9" s="137"/>
      <c r="I9" s="137"/>
      <c r="J9" s="137"/>
      <c r="K9" s="137"/>
      <c r="L9" s="137"/>
      <c r="M9" s="137"/>
      <c r="N9" s="137"/>
      <c r="O9" s="137"/>
      <c r="P9" s="137"/>
      <c r="Q9" s="137"/>
      <c r="R9" s="137"/>
    </row>
    <row r="10" spans="2:18" x14ac:dyDescent="0.25">
      <c r="B10" s="106" t="s">
        <v>259</v>
      </c>
      <c r="C10" s="106"/>
      <c r="D10" s="106"/>
      <c r="E10" s="106"/>
      <c r="F10" s="106"/>
      <c r="G10" s="106"/>
      <c r="H10" s="106"/>
      <c r="I10" s="106"/>
      <c r="J10" s="106"/>
      <c r="K10" s="106"/>
      <c r="L10" s="106"/>
      <c r="M10" s="106"/>
      <c r="N10" s="106"/>
      <c r="O10" s="106"/>
      <c r="P10" s="106"/>
      <c r="Q10" s="106"/>
      <c r="R10" s="106"/>
    </row>
    <row r="11" spans="2:18" x14ac:dyDescent="0.25">
      <c r="B11" s="74" t="s">
        <v>221</v>
      </c>
      <c r="C11" s="76" t="s">
        <v>269</v>
      </c>
      <c r="D11" s="74" t="s">
        <v>320</v>
      </c>
      <c r="E11" s="32" t="s">
        <v>270</v>
      </c>
      <c r="F11" s="23"/>
      <c r="G11" s="23"/>
      <c r="H11" s="23"/>
      <c r="I11" s="23"/>
      <c r="J11" s="23"/>
      <c r="K11" s="23"/>
      <c r="L11" s="23"/>
      <c r="M11" s="23"/>
      <c r="N11" s="23"/>
      <c r="O11" s="23"/>
      <c r="P11" s="23"/>
      <c r="Q11" s="23"/>
      <c r="R11" s="23"/>
    </row>
    <row r="12" spans="2:18" x14ac:dyDescent="0.25">
      <c r="B12" s="29" t="s">
        <v>260</v>
      </c>
      <c r="C12" s="23"/>
      <c r="D12" s="23"/>
      <c r="E12" s="23"/>
      <c r="F12" s="23"/>
      <c r="G12" s="23"/>
      <c r="H12" s="23"/>
      <c r="I12" s="23"/>
      <c r="J12" s="23"/>
      <c r="K12" s="23"/>
      <c r="L12" s="23"/>
      <c r="M12" s="23"/>
      <c r="N12" s="23"/>
      <c r="O12" s="23"/>
      <c r="P12" s="23"/>
      <c r="Q12" s="23"/>
      <c r="R12" s="23"/>
    </row>
    <row r="13" spans="2:18" x14ac:dyDescent="0.25">
      <c r="B13" s="135"/>
      <c r="C13" s="135"/>
      <c r="D13" s="135"/>
      <c r="E13" s="135"/>
      <c r="F13" s="135"/>
      <c r="G13" s="135"/>
      <c r="H13" s="135"/>
      <c r="I13" s="135"/>
      <c r="J13" s="135"/>
      <c r="K13" s="135"/>
      <c r="L13" s="135"/>
      <c r="M13" s="135"/>
      <c r="N13" s="135"/>
      <c r="O13" s="135"/>
      <c r="P13" s="135"/>
      <c r="Q13" s="135"/>
      <c r="R13" s="135"/>
    </row>
    <row r="14" spans="2:18" x14ac:dyDescent="0.25">
      <c r="B14" s="31" t="s">
        <v>261</v>
      </c>
      <c r="C14" s="21"/>
      <c r="D14" s="21"/>
      <c r="E14" s="21"/>
      <c r="F14" s="21"/>
      <c r="G14" s="21"/>
      <c r="H14" s="21"/>
      <c r="I14" s="21"/>
      <c r="J14" s="21"/>
      <c r="K14" s="21"/>
      <c r="L14" s="21"/>
      <c r="M14" s="21"/>
      <c r="N14" s="21"/>
      <c r="O14" s="21"/>
      <c r="P14" s="21"/>
      <c r="Q14" s="21"/>
      <c r="R14" s="21"/>
    </row>
    <row r="15" spans="2:18" x14ac:dyDescent="0.25">
      <c r="B15" s="75" t="s">
        <v>221</v>
      </c>
      <c r="C15" s="28" t="s">
        <v>272</v>
      </c>
      <c r="D15" s="21"/>
      <c r="E15" s="75" t="s">
        <v>271</v>
      </c>
      <c r="F15" s="28" t="s">
        <v>273</v>
      </c>
      <c r="G15" s="21"/>
      <c r="H15" s="21"/>
      <c r="I15" s="21"/>
      <c r="J15" s="21"/>
      <c r="K15" s="21"/>
      <c r="L15" s="21"/>
      <c r="M15" s="21"/>
      <c r="N15" s="21"/>
      <c r="O15" s="21"/>
      <c r="P15" s="21"/>
      <c r="Q15" s="21"/>
      <c r="R15" s="21"/>
    </row>
    <row r="16" spans="2:18" x14ac:dyDescent="0.25">
      <c r="B16" s="31" t="s">
        <v>262</v>
      </c>
      <c r="C16" s="21"/>
      <c r="D16" s="21"/>
      <c r="E16" s="21"/>
      <c r="F16" s="21"/>
      <c r="G16" s="21"/>
      <c r="H16" s="21"/>
      <c r="I16" s="21"/>
      <c r="J16" s="21"/>
      <c r="K16" s="21"/>
      <c r="L16" s="21"/>
      <c r="M16" s="21"/>
      <c r="N16" s="21"/>
      <c r="O16" s="21"/>
      <c r="P16" s="21"/>
      <c r="Q16" s="21"/>
      <c r="R16" s="21"/>
    </row>
    <row r="17" spans="2:18" x14ac:dyDescent="0.25">
      <c r="B17" s="136"/>
      <c r="C17" s="136"/>
      <c r="D17" s="136"/>
      <c r="E17" s="136"/>
      <c r="F17" s="136"/>
      <c r="G17" s="136"/>
      <c r="H17" s="136"/>
      <c r="I17" s="136"/>
      <c r="J17" s="136"/>
      <c r="K17" s="136"/>
      <c r="L17" s="136"/>
      <c r="M17" s="136"/>
      <c r="N17" s="136"/>
      <c r="O17" s="136"/>
      <c r="P17" s="136"/>
      <c r="Q17" s="136"/>
      <c r="R17" s="136"/>
    </row>
    <row r="18" spans="2:18" x14ac:dyDescent="0.25">
      <c r="B18" s="29" t="s">
        <v>263</v>
      </c>
      <c r="C18" s="23"/>
      <c r="D18" s="23"/>
      <c r="E18" s="23"/>
      <c r="F18" s="23"/>
      <c r="G18" s="23"/>
      <c r="H18" s="23"/>
      <c r="I18" s="23"/>
      <c r="J18" s="23"/>
      <c r="K18" s="23"/>
      <c r="L18" s="23"/>
      <c r="M18" s="23"/>
      <c r="N18" s="23"/>
      <c r="O18" s="23"/>
      <c r="P18" s="23"/>
      <c r="Q18" s="23"/>
      <c r="R18" s="23"/>
    </row>
    <row r="19" spans="2:18" x14ac:dyDescent="0.25">
      <c r="B19" s="74" t="s">
        <v>221</v>
      </c>
      <c r="C19" s="76" t="s">
        <v>269</v>
      </c>
      <c r="D19" s="74" t="s">
        <v>308</v>
      </c>
      <c r="E19" s="32" t="s">
        <v>270</v>
      </c>
      <c r="F19" s="23"/>
      <c r="G19" s="23"/>
      <c r="H19" s="23"/>
      <c r="I19" s="23"/>
      <c r="J19" s="23"/>
      <c r="K19" s="23"/>
      <c r="L19" s="23"/>
      <c r="M19" s="23"/>
      <c r="N19" s="23"/>
      <c r="O19" s="23"/>
      <c r="P19" s="23"/>
      <c r="Q19" s="23"/>
      <c r="R19" s="23"/>
    </row>
    <row r="20" spans="2:18" x14ac:dyDescent="0.25">
      <c r="B20" s="29" t="s">
        <v>262</v>
      </c>
      <c r="C20" s="23"/>
      <c r="D20" s="23"/>
      <c r="E20" s="23"/>
      <c r="F20" s="23"/>
      <c r="G20" s="23"/>
      <c r="H20" s="23"/>
      <c r="I20" s="23"/>
      <c r="J20" s="23"/>
      <c r="K20" s="23"/>
      <c r="L20" s="23"/>
      <c r="M20" s="23"/>
      <c r="N20" s="23"/>
      <c r="O20" s="23"/>
      <c r="P20" s="23"/>
      <c r="Q20" s="23"/>
      <c r="R20" s="23"/>
    </row>
    <row r="21" spans="2:18" x14ac:dyDescent="0.25">
      <c r="B21" s="113"/>
      <c r="C21" s="113"/>
      <c r="D21" s="113"/>
      <c r="E21" s="113"/>
      <c r="F21" s="113"/>
      <c r="G21" s="113"/>
      <c r="H21" s="113"/>
      <c r="I21" s="113"/>
      <c r="J21" s="113"/>
      <c r="K21" s="113"/>
      <c r="L21" s="113"/>
      <c r="M21" s="113"/>
      <c r="N21" s="113"/>
      <c r="O21" s="113"/>
      <c r="P21" s="113"/>
      <c r="Q21" s="113"/>
      <c r="R21" s="113"/>
    </row>
    <row r="22" spans="2:18" x14ac:dyDescent="0.25">
      <c r="B22" s="31" t="s">
        <v>264</v>
      </c>
      <c r="C22" s="21"/>
      <c r="D22" s="21"/>
      <c r="E22" s="21"/>
      <c r="F22" s="21"/>
      <c r="G22" s="21"/>
      <c r="H22" s="21"/>
      <c r="I22" s="21"/>
      <c r="J22" s="21"/>
      <c r="K22" s="21"/>
      <c r="L22" s="21"/>
      <c r="M22" s="21"/>
      <c r="N22" s="21"/>
      <c r="O22" s="21"/>
      <c r="P22" s="21"/>
      <c r="Q22" s="21"/>
      <c r="R22" s="21"/>
    </row>
    <row r="23" spans="2:18" x14ac:dyDescent="0.25">
      <c r="B23" s="75" t="s">
        <v>331</v>
      </c>
      <c r="C23" s="28" t="s">
        <v>274</v>
      </c>
      <c r="D23" s="21"/>
      <c r="E23" s="75" t="s">
        <v>221</v>
      </c>
      <c r="F23" s="28" t="s">
        <v>275</v>
      </c>
      <c r="G23" s="21"/>
      <c r="H23" s="21"/>
      <c r="I23" s="21"/>
      <c r="J23" s="21"/>
      <c r="K23" s="21"/>
      <c r="L23" s="21"/>
      <c r="M23" s="21"/>
      <c r="N23" s="21"/>
      <c r="O23" s="21"/>
      <c r="P23" s="21"/>
      <c r="Q23" s="21"/>
      <c r="R23" s="21"/>
    </row>
    <row r="24" spans="2:18" x14ac:dyDescent="0.25">
      <c r="B24" s="31" t="s">
        <v>262</v>
      </c>
      <c r="C24" s="21"/>
      <c r="D24" s="21"/>
      <c r="E24" s="21"/>
      <c r="F24" s="21"/>
      <c r="G24" s="21"/>
      <c r="H24" s="21"/>
      <c r="I24" s="21"/>
      <c r="J24" s="21"/>
      <c r="K24" s="21"/>
      <c r="L24" s="21"/>
      <c r="M24" s="21"/>
      <c r="N24" s="21"/>
      <c r="O24" s="21"/>
      <c r="P24" s="21"/>
      <c r="Q24" s="21"/>
      <c r="R24" s="21"/>
    </row>
    <row r="25" spans="2:18" x14ac:dyDescent="0.25">
      <c r="B25" s="136"/>
      <c r="C25" s="136"/>
      <c r="D25" s="136"/>
      <c r="E25" s="136"/>
      <c r="F25" s="136"/>
      <c r="G25" s="136"/>
      <c r="H25" s="136"/>
      <c r="I25" s="136"/>
      <c r="J25" s="136"/>
      <c r="K25" s="136"/>
      <c r="L25" s="136"/>
      <c r="M25" s="136"/>
      <c r="N25" s="136"/>
      <c r="O25" s="136"/>
      <c r="P25" s="136"/>
      <c r="Q25" s="136"/>
      <c r="R25" s="136"/>
    </row>
    <row r="26" spans="2:18" x14ac:dyDescent="0.25">
      <c r="B26" s="29" t="s">
        <v>265</v>
      </c>
      <c r="C26" s="23"/>
      <c r="D26" s="23"/>
      <c r="E26" s="23"/>
      <c r="F26" s="23"/>
      <c r="G26" s="23"/>
      <c r="H26" s="23"/>
      <c r="I26" s="23"/>
      <c r="J26" s="23"/>
      <c r="K26" s="23"/>
      <c r="L26" s="23"/>
      <c r="M26" s="23"/>
      <c r="N26" s="23"/>
      <c r="O26" s="23"/>
      <c r="P26" s="23"/>
      <c r="Q26" s="23"/>
      <c r="R26" s="23"/>
    </row>
    <row r="27" spans="2:18" x14ac:dyDescent="0.25">
      <c r="B27" s="74" t="s">
        <v>309</v>
      </c>
      <c r="C27" s="32" t="s">
        <v>274</v>
      </c>
      <c r="D27" s="23"/>
      <c r="E27" s="74" t="s">
        <v>221</v>
      </c>
      <c r="F27" s="32" t="s">
        <v>275</v>
      </c>
      <c r="G27" s="23"/>
      <c r="H27" s="23"/>
      <c r="I27" s="23"/>
      <c r="J27" s="23"/>
      <c r="K27" s="23"/>
      <c r="L27" s="23"/>
      <c r="M27" s="23"/>
      <c r="N27" s="23"/>
      <c r="O27" s="23"/>
      <c r="P27" s="23"/>
      <c r="Q27" s="23"/>
      <c r="R27" s="23"/>
    </row>
    <row r="28" spans="2:18" x14ac:dyDescent="0.25">
      <c r="B28" s="29" t="s">
        <v>262</v>
      </c>
      <c r="C28" s="23"/>
      <c r="D28" s="23"/>
      <c r="E28" s="23"/>
      <c r="F28" s="23"/>
      <c r="G28" s="23"/>
      <c r="H28" s="23"/>
      <c r="I28" s="23"/>
      <c r="J28" s="23"/>
      <c r="K28" s="23"/>
      <c r="L28" s="23"/>
      <c r="M28" s="23"/>
      <c r="N28" s="23"/>
      <c r="O28" s="23"/>
      <c r="P28" s="23"/>
      <c r="Q28" s="23"/>
      <c r="R28" s="23"/>
    </row>
    <row r="29" spans="2:18" x14ac:dyDescent="0.25">
      <c r="B29" s="135"/>
      <c r="C29" s="135"/>
      <c r="D29" s="135"/>
      <c r="E29" s="135"/>
      <c r="F29" s="135"/>
      <c r="G29" s="135"/>
      <c r="H29" s="135"/>
      <c r="I29" s="135"/>
      <c r="J29" s="135"/>
      <c r="K29" s="135"/>
      <c r="L29" s="135"/>
      <c r="M29" s="135"/>
      <c r="N29" s="135"/>
      <c r="O29" s="135"/>
      <c r="P29" s="135"/>
      <c r="Q29" s="135"/>
      <c r="R29" s="135"/>
    </row>
    <row r="30" spans="2:18" x14ac:dyDescent="0.25">
      <c r="B30" s="31" t="s">
        <v>266</v>
      </c>
      <c r="C30" s="21"/>
      <c r="D30" s="21"/>
      <c r="E30" s="21"/>
      <c r="F30" s="21"/>
      <c r="G30" s="21"/>
      <c r="H30" s="21"/>
      <c r="I30" s="21"/>
      <c r="J30" s="21"/>
      <c r="K30" s="21"/>
      <c r="L30" s="21"/>
      <c r="M30" s="21"/>
      <c r="N30" s="21"/>
      <c r="O30" s="21"/>
      <c r="P30" s="21"/>
      <c r="Q30" s="21"/>
      <c r="R30" s="21"/>
    </row>
    <row r="31" spans="2:18" x14ac:dyDescent="0.25">
      <c r="B31" s="75" t="s">
        <v>310</v>
      </c>
      <c r="C31" s="28" t="s">
        <v>269</v>
      </c>
      <c r="D31" s="75" t="s">
        <v>271</v>
      </c>
      <c r="E31" s="28" t="s">
        <v>270</v>
      </c>
      <c r="F31" s="21"/>
      <c r="G31" s="21"/>
      <c r="H31" s="21"/>
      <c r="I31" s="21"/>
      <c r="J31" s="21"/>
      <c r="K31" s="21"/>
      <c r="L31" s="21"/>
      <c r="M31" s="21"/>
      <c r="N31" s="21"/>
      <c r="O31" s="21"/>
      <c r="P31" s="21"/>
      <c r="Q31" s="21"/>
      <c r="R31" s="21"/>
    </row>
    <row r="32" spans="2:18" x14ac:dyDescent="0.25">
      <c r="B32" s="31" t="s">
        <v>267</v>
      </c>
      <c r="C32" s="21"/>
      <c r="D32" s="21"/>
      <c r="E32" s="21"/>
      <c r="F32" s="21"/>
      <c r="G32" s="21"/>
      <c r="H32" s="21"/>
      <c r="I32" s="21"/>
      <c r="J32" s="21"/>
      <c r="K32" s="21"/>
      <c r="L32" s="21"/>
      <c r="M32" s="21"/>
      <c r="N32" s="21"/>
      <c r="O32" s="21"/>
      <c r="P32" s="21"/>
      <c r="Q32" s="21"/>
      <c r="R32" s="21"/>
    </row>
    <row r="33" spans="2:18" x14ac:dyDescent="0.25">
      <c r="B33" s="136" t="s">
        <v>347</v>
      </c>
      <c r="C33" s="136"/>
      <c r="D33" s="136"/>
      <c r="E33" s="136"/>
      <c r="F33" s="136"/>
      <c r="G33" s="136"/>
      <c r="H33" s="136"/>
      <c r="I33" s="136"/>
      <c r="J33" s="136"/>
      <c r="K33" s="136"/>
      <c r="L33" s="136"/>
      <c r="M33" s="136"/>
      <c r="N33" s="136"/>
      <c r="O33" s="136"/>
      <c r="P33" s="136"/>
      <c r="Q33" s="136"/>
      <c r="R33" s="136"/>
    </row>
    <row r="34" spans="2:18" x14ac:dyDescent="0.25">
      <c r="B34" s="29" t="s">
        <v>268</v>
      </c>
      <c r="C34" s="23"/>
      <c r="D34" s="23"/>
      <c r="E34" s="23"/>
      <c r="F34" s="23"/>
      <c r="G34" s="23"/>
      <c r="H34" s="23"/>
      <c r="I34" s="23"/>
      <c r="J34" s="23"/>
      <c r="K34" s="23"/>
      <c r="L34" s="23"/>
      <c r="M34" s="23"/>
      <c r="N34" s="23"/>
      <c r="O34" s="23"/>
      <c r="P34" s="23"/>
      <c r="Q34" s="23"/>
      <c r="R34" s="23"/>
    </row>
    <row r="35" spans="2:18" ht="15" customHeight="1" x14ac:dyDescent="0.25">
      <c r="B35" s="74" t="s">
        <v>327</v>
      </c>
      <c r="C35" s="32" t="s">
        <v>269</v>
      </c>
      <c r="D35" s="74" t="s">
        <v>271</v>
      </c>
      <c r="E35" s="32" t="s">
        <v>270</v>
      </c>
      <c r="F35" s="23"/>
      <c r="G35" s="23"/>
      <c r="H35" s="23"/>
      <c r="I35" s="23"/>
      <c r="J35" s="23"/>
      <c r="K35" s="23"/>
      <c r="L35" s="23"/>
      <c r="M35" s="23"/>
      <c r="N35" s="23"/>
      <c r="O35" s="23"/>
      <c r="P35" s="23"/>
      <c r="Q35" s="23"/>
      <c r="R35" s="23"/>
    </row>
    <row r="36" spans="2:18" x14ac:dyDescent="0.25">
      <c r="B36" s="29" t="s">
        <v>262</v>
      </c>
      <c r="C36" s="23"/>
      <c r="D36" s="23"/>
      <c r="E36" s="23"/>
      <c r="F36" s="23"/>
      <c r="G36" s="23"/>
      <c r="H36" s="23"/>
      <c r="I36" s="23"/>
      <c r="J36" s="23"/>
      <c r="K36" s="23"/>
      <c r="L36" s="23"/>
      <c r="M36" s="23"/>
      <c r="N36" s="23"/>
      <c r="O36" s="23"/>
      <c r="P36" s="23"/>
      <c r="Q36" s="23"/>
      <c r="R36" s="23"/>
    </row>
    <row r="37" spans="2:18" x14ac:dyDescent="0.25">
      <c r="B37" s="135"/>
      <c r="C37" s="135"/>
      <c r="D37" s="135"/>
      <c r="E37" s="135"/>
      <c r="F37" s="135"/>
      <c r="G37" s="135"/>
      <c r="H37" s="135"/>
      <c r="I37" s="135"/>
      <c r="J37" s="135"/>
      <c r="K37" s="135"/>
      <c r="L37" s="135"/>
      <c r="M37" s="135"/>
      <c r="N37" s="135"/>
      <c r="O37" s="135"/>
      <c r="P37" s="135"/>
      <c r="Q37" s="135"/>
      <c r="R37" s="135"/>
    </row>
    <row r="38" spans="2:18" x14ac:dyDescent="0.25"/>
    <row r="39" spans="2:18" x14ac:dyDescent="0.25"/>
    <row r="40" spans="2:18" x14ac:dyDescent="0.25"/>
  </sheetData>
  <sheetProtection password="C71F" sheet="1" objects="1" scenarios="1"/>
  <mergeCells count="9">
    <mergeCell ref="B29:R29"/>
    <mergeCell ref="B33:R33"/>
    <mergeCell ref="B37:R37"/>
    <mergeCell ref="B9:R9"/>
    <mergeCell ref="B10:R10"/>
    <mergeCell ref="B13:R13"/>
    <mergeCell ref="B17:R17"/>
    <mergeCell ref="B21:R21"/>
    <mergeCell ref="B25:R25"/>
  </mergeCells>
  <pageMargins left="0.511811024" right="0.511811024" top="0.78740157499999996" bottom="0.78740157499999996" header="0.31496062000000002" footer="0.31496062000000002"/>
  <pageSetup paperSize="9" scale="80" orientation="portrait" r:id="rId1"/>
  <colBreaks count="1" manualBreakCount="1">
    <brk id="13"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6</vt:i4>
      </vt:variant>
    </vt:vector>
  </HeadingPairs>
  <TitlesOfParts>
    <vt:vector size="15" baseType="lpstr">
      <vt:lpstr>APRESENTAÇÃO</vt:lpstr>
      <vt:lpstr>1</vt:lpstr>
      <vt:lpstr>2</vt:lpstr>
      <vt:lpstr>3</vt:lpstr>
      <vt:lpstr>4</vt:lpstr>
      <vt:lpstr>5</vt:lpstr>
      <vt:lpstr>5.1</vt:lpstr>
      <vt:lpstr>6</vt:lpstr>
      <vt:lpstr>Plan2</vt:lpstr>
      <vt:lpstr>'1'!Area_de_impressao</vt:lpstr>
      <vt:lpstr>'2'!Area_de_impressao</vt:lpstr>
      <vt:lpstr>'3'!Area_de_impressao</vt:lpstr>
      <vt:lpstr>'4'!Area_de_impressao</vt:lpstr>
      <vt:lpstr>'5'!Area_de_impressao</vt:lpstr>
      <vt:lpstr>APRESENTAÇÃO!Area_de_impressao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Mirian Carvalho Lopes</dc:creator>
  <cp:lastModifiedBy>Joao Roberto Caldeira de Oliveira</cp:lastModifiedBy>
  <cp:lastPrinted>2016-05-17T13:21:51Z</cp:lastPrinted>
  <dcterms:created xsi:type="dcterms:W3CDTF">2015-07-21T12:34:37Z</dcterms:created>
  <dcterms:modified xsi:type="dcterms:W3CDTF">2016-09-27T16:09:35Z</dcterms:modified>
</cp:coreProperties>
</file>